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9435" windowHeight="4440" tabRatio="0"/>
  </bookViews>
  <sheets>
    <sheet name="Ini" sheetId="38" r:id="rId1"/>
    <sheet name="Duv" sheetId="39" r:id="rId2"/>
    <sheet name="Sug" sheetId="40" r:id="rId3"/>
    <sheet name="Sou" sheetId="41" r:id="rId4"/>
    <sheet name="DI" sheetId="25" r:id="rId5"/>
    <sheet name="DI_FUNC" sheetId="33" r:id="rId6"/>
    <sheet name="CC" sheetId="26" r:id="rId7"/>
    <sheet name="CC_OUTRAS" sheetId="34" r:id="rId8"/>
    <sheet name="RC" sheetId="27" r:id="rId9"/>
    <sheet name="RC_IND" sheetId="35" r:id="rId10"/>
    <sheet name="GRAF" sheetId="28" r:id="rId11"/>
    <sheet name="GRAF_IND" sheetId="36" r:id="rId12"/>
    <sheet name="Rel" sheetId="29" r:id="rId13"/>
    <sheet name="Das" sheetId="42" r:id="rId14"/>
    <sheet name="AUXILIAR" sheetId="37" r:id="rId15"/>
    <sheet name="Plan1" sheetId="43" r:id="rId16"/>
  </sheets>
  <definedNames>
    <definedName name="__xlcn.WorksheetConnection_ProC5H561" hidden="1">#REF!</definedName>
    <definedName name="_xlnm.Print_Area" localSheetId="12">Rel!$C$5:$T$68</definedName>
    <definedName name="ListaCargos">OFFSET(DI!$C$8,0,0,COUNTA(DI!$C$8:$C$208))</definedName>
    <definedName name="ListaFuncionarios">OFFSET(DI_FUNC!$C$8,0,0,COUNTA(DI_FUNC!$C$8:$C$508))</definedName>
  </definedNames>
  <calcPr calcId="145621"/>
</workbook>
</file>

<file path=xl/calcChain.xml><?xml version="1.0" encoding="utf-8"?>
<calcChain xmlns="http://schemas.openxmlformats.org/spreadsheetml/2006/main">
  <c r="F9" i="33" l="1"/>
  <c r="G9" i="33" s="1"/>
  <c r="F10" i="33"/>
  <c r="G10" i="33" s="1"/>
  <c r="F11" i="33"/>
  <c r="G11" i="33" s="1"/>
  <c r="F12" i="33"/>
  <c r="G12" i="33" s="1"/>
  <c r="F13" i="33"/>
  <c r="G13" i="33" s="1"/>
  <c r="F14" i="33"/>
  <c r="G14" i="33" s="1"/>
  <c r="F15" i="33"/>
  <c r="G15" i="33" s="1"/>
  <c r="F16" i="33"/>
  <c r="G16" i="33" s="1"/>
  <c r="F17" i="33"/>
  <c r="G17" i="33" s="1"/>
  <c r="F18" i="33"/>
  <c r="G18" i="33" s="1"/>
  <c r="F19" i="33"/>
  <c r="G19" i="33" s="1"/>
  <c r="F20" i="33"/>
  <c r="G20" i="33" s="1"/>
  <c r="F21" i="33"/>
  <c r="G21" i="33" s="1"/>
  <c r="F22" i="33"/>
  <c r="G22" i="33"/>
  <c r="F23" i="33"/>
  <c r="G23" i="33"/>
  <c r="F24" i="33"/>
  <c r="G24" i="33"/>
  <c r="F25" i="33"/>
  <c r="G25" i="33"/>
  <c r="F26" i="33"/>
  <c r="G26" i="33"/>
  <c r="F27" i="33"/>
  <c r="G27" i="33"/>
  <c r="F28" i="33"/>
  <c r="G28" i="33"/>
  <c r="F29" i="33"/>
  <c r="G29" i="33"/>
  <c r="F30" i="33"/>
  <c r="G30" i="33"/>
  <c r="F31" i="33"/>
  <c r="G31" i="33"/>
  <c r="F32" i="33"/>
  <c r="G32" i="33"/>
  <c r="F33" i="33"/>
  <c r="G33" i="33"/>
  <c r="F34" i="33"/>
  <c r="G34" i="33"/>
  <c r="F35" i="33"/>
  <c r="G35" i="33"/>
  <c r="F36" i="33"/>
  <c r="G36" i="33"/>
  <c r="F37" i="33"/>
  <c r="G37" i="33"/>
  <c r="F38" i="33"/>
  <c r="G38" i="33"/>
  <c r="F39" i="33"/>
  <c r="G39" i="33"/>
  <c r="F40" i="33"/>
  <c r="G40" i="33"/>
  <c r="F41" i="33"/>
  <c r="G41" i="33"/>
  <c r="F42" i="33"/>
  <c r="G42" i="33"/>
  <c r="F43" i="33"/>
  <c r="G43" i="33"/>
  <c r="F44" i="33"/>
  <c r="G44" i="33"/>
  <c r="F45" i="33"/>
  <c r="G45" i="33"/>
  <c r="F46" i="33"/>
  <c r="G46" i="33"/>
  <c r="F47" i="33"/>
  <c r="G47" i="33"/>
  <c r="F48" i="33"/>
  <c r="G48" i="33"/>
  <c r="F49" i="33"/>
  <c r="G49" i="33"/>
  <c r="F50" i="33"/>
  <c r="G50" i="33"/>
  <c r="F51" i="33"/>
  <c r="G51" i="33"/>
  <c r="F52" i="33"/>
  <c r="G52" i="33"/>
  <c r="F53" i="33"/>
  <c r="G53" i="33"/>
  <c r="F54" i="33"/>
  <c r="G54" i="33"/>
  <c r="F55" i="33"/>
  <c r="G55" i="33"/>
  <c r="F56" i="33"/>
  <c r="G56" i="33"/>
  <c r="F57" i="33"/>
  <c r="G57" i="33"/>
  <c r="F58" i="33"/>
  <c r="G58" i="33"/>
  <c r="F59" i="33"/>
  <c r="G59" i="33"/>
  <c r="F60" i="33"/>
  <c r="G60" i="33"/>
  <c r="F61" i="33"/>
  <c r="G61" i="33"/>
  <c r="F62" i="33"/>
  <c r="G62" i="33"/>
  <c r="F63" i="33"/>
  <c r="G63" i="33"/>
  <c r="F64" i="33"/>
  <c r="G64" i="33"/>
  <c r="F65" i="33"/>
  <c r="G65" i="33"/>
  <c r="F66" i="33"/>
  <c r="G66" i="33"/>
  <c r="F67" i="33"/>
  <c r="G67" i="33"/>
  <c r="F68" i="33"/>
  <c r="G68" i="33"/>
  <c r="F69" i="33"/>
  <c r="G69" i="33"/>
  <c r="F70" i="33"/>
  <c r="G70" i="33"/>
  <c r="F71" i="33"/>
  <c r="G71" i="33"/>
  <c r="F72" i="33"/>
  <c r="G72" i="33"/>
  <c r="F73" i="33"/>
  <c r="G73" i="33"/>
  <c r="F74" i="33"/>
  <c r="G74" i="33"/>
  <c r="F75" i="33"/>
  <c r="G75" i="33"/>
  <c r="F76" i="33"/>
  <c r="G76" i="33"/>
  <c r="F77" i="33"/>
  <c r="G77" i="33"/>
  <c r="F78" i="33"/>
  <c r="G78" i="33"/>
  <c r="F79" i="33"/>
  <c r="G79" i="33"/>
  <c r="F80" i="33"/>
  <c r="G80" i="33"/>
  <c r="F81" i="33"/>
  <c r="G81" i="33"/>
  <c r="F82" i="33"/>
  <c r="G82" i="33"/>
  <c r="F83" i="33"/>
  <c r="G83" i="33"/>
  <c r="F84" i="33"/>
  <c r="G84" i="33"/>
  <c r="F85" i="33"/>
  <c r="G85" i="33"/>
  <c r="F86" i="33"/>
  <c r="G86" i="33"/>
  <c r="F87" i="33"/>
  <c r="G87" i="33"/>
  <c r="F88" i="33"/>
  <c r="G88" i="33"/>
  <c r="F89" i="33"/>
  <c r="G89" i="33"/>
  <c r="F90" i="33"/>
  <c r="G90" i="33"/>
  <c r="F91" i="33"/>
  <c r="G91" i="33"/>
  <c r="F92" i="33"/>
  <c r="G92" i="33"/>
  <c r="F93" i="33"/>
  <c r="G93" i="33"/>
  <c r="F94" i="33"/>
  <c r="G94" i="33"/>
  <c r="F95" i="33"/>
  <c r="G95" i="33"/>
  <c r="F96" i="33"/>
  <c r="G96" i="33"/>
  <c r="F97" i="33"/>
  <c r="G97" i="33"/>
  <c r="F98" i="33"/>
  <c r="G98" i="33"/>
  <c r="F99" i="33"/>
  <c r="G99" i="33"/>
  <c r="F100" i="33"/>
  <c r="G100" i="33"/>
  <c r="F101" i="33"/>
  <c r="G101" i="33"/>
  <c r="F102" i="33"/>
  <c r="G102" i="33"/>
  <c r="F103" i="33"/>
  <c r="G103" i="33"/>
  <c r="F104" i="33"/>
  <c r="G104" i="33"/>
  <c r="F105" i="33"/>
  <c r="G105" i="33"/>
  <c r="F106" i="33"/>
  <c r="G106" i="33"/>
  <c r="F107" i="33"/>
  <c r="G107" i="33"/>
  <c r="F108" i="33"/>
  <c r="G108" i="33"/>
  <c r="F109" i="33"/>
  <c r="G109" i="33"/>
  <c r="F110" i="33"/>
  <c r="G110" i="33"/>
  <c r="F111" i="33"/>
  <c r="G111" i="33"/>
  <c r="F112" i="33"/>
  <c r="G112" i="33"/>
  <c r="F113" i="33"/>
  <c r="G113" i="33"/>
  <c r="F114" i="33"/>
  <c r="G114" i="33"/>
  <c r="F115" i="33"/>
  <c r="G115" i="33"/>
  <c r="F116" i="33"/>
  <c r="G116" i="33"/>
  <c r="F117" i="33"/>
  <c r="G117" i="33"/>
  <c r="F118" i="33"/>
  <c r="G118" i="33"/>
  <c r="F119" i="33"/>
  <c r="G119" i="33"/>
  <c r="F120" i="33"/>
  <c r="G120" i="33"/>
  <c r="F121" i="33"/>
  <c r="G121" i="33"/>
  <c r="F122" i="33"/>
  <c r="G122" i="33"/>
  <c r="F123" i="33"/>
  <c r="G123" i="33"/>
  <c r="F124" i="33"/>
  <c r="G124" i="33"/>
  <c r="F125" i="33"/>
  <c r="G125" i="33"/>
  <c r="F126" i="33"/>
  <c r="G126" i="33"/>
  <c r="F127" i="33"/>
  <c r="G127" i="33"/>
  <c r="F128" i="33"/>
  <c r="G128" i="33"/>
  <c r="F129" i="33"/>
  <c r="G129" i="33"/>
  <c r="F130" i="33"/>
  <c r="G130" i="33"/>
  <c r="F131" i="33"/>
  <c r="G131" i="33"/>
  <c r="F132" i="33"/>
  <c r="G132" i="33"/>
  <c r="F133" i="33"/>
  <c r="G133" i="33"/>
  <c r="F134" i="33"/>
  <c r="G134" i="33"/>
  <c r="F135" i="33"/>
  <c r="G135" i="33"/>
  <c r="F136" i="33"/>
  <c r="G136" i="33"/>
  <c r="F137" i="33"/>
  <c r="G137" i="33"/>
  <c r="F138" i="33"/>
  <c r="G138" i="33"/>
  <c r="F139" i="33"/>
  <c r="G139" i="33"/>
  <c r="F140" i="33"/>
  <c r="G140" i="33"/>
  <c r="F141" i="33"/>
  <c r="G141" i="33"/>
  <c r="F142" i="33"/>
  <c r="G142" i="33"/>
  <c r="F143" i="33"/>
  <c r="G143" i="33"/>
  <c r="F144" i="33"/>
  <c r="G144" i="33"/>
  <c r="F145" i="33"/>
  <c r="G145" i="33"/>
  <c r="F146" i="33"/>
  <c r="G146" i="33"/>
  <c r="F147" i="33"/>
  <c r="G147" i="33"/>
  <c r="F148" i="33"/>
  <c r="G148" i="33"/>
  <c r="F149" i="33"/>
  <c r="G149" i="33"/>
  <c r="F150" i="33"/>
  <c r="G150" i="33"/>
  <c r="F151" i="33"/>
  <c r="G151" i="33"/>
  <c r="F152" i="33"/>
  <c r="G152" i="33"/>
  <c r="F153" i="33"/>
  <c r="G153" i="33"/>
  <c r="F154" i="33"/>
  <c r="G154" i="33"/>
  <c r="F155" i="33"/>
  <c r="G155" i="33"/>
  <c r="F156" i="33"/>
  <c r="G156" i="33"/>
  <c r="F157" i="33"/>
  <c r="G157" i="33"/>
  <c r="F158" i="33"/>
  <c r="G158" i="33"/>
  <c r="F159" i="33"/>
  <c r="G159" i="33"/>
  <c r="F160" i="33"/>
  <c r="G160" i="33"/>
  <c r="F161" i="33"/>
  <c r="G161" i="33"/>
  <c r="F162" i="33"/>
  <c r="G162" i="33"/>
  <c r="F163" i="33"/>
  <c r="G163" i="33"/>
  <c r="F164" i="33"/>
  <c r="G164" i="33"/>
  <c r="F165" i="33"/>
  <c r="G165" i="33"/>
  <c r="F166" i="33"/>
  <c r="G166" i="33"/>
  <c r="F167" i="33"/>
  <c r="G167" i="33"/>
  <c r="F168" i="33"/>
  <c r="G168" i="33"/>
  <c r="F169" i="33"/>
  <c r="G169" i="33"/>
  <c r="F170" i="33"/>
  <c r="G170" i="33"/>
  <c r="F171" i="33"/>
  <c r="G171" i="33"/>
  <c r="F172" i="33"/>
  <c r="G172" i="33"/>
  <c r="F173" i="33"/>
  <c r="G173" i="33"/>
  <c r="F174" i="33"/>
  <c r="G174" i="33"/>
  <c r="F175" i="33"/>
  <c r="G175" i="33"/>
  <c r="F176" i="33"/>
  <c r="G176" i="33"/>
  <c r="F177" i="33"/>
  <c r="G177" i="33"/>
  <c r="F178" i="33"/>
  <c r="G178" i="33"/>
  <c r="F179" i="33"/>
  <c r="G179" i="33"/>
  <c r="F180" i="33"/>
  <c r="G180" i="33"/>
  <c r="F181" i="33"/>
  <c r="G181" i="33"/>
  <c r="F182" i="33"/>
  <c r="G182" i="33"/>
  <c r="F183" i="33"/>
  <c r="G183" i="33"/>
  <c r="F184" i="33"/>
  <c r="G184" i="33"/>
  <c r="F185" i="33"/>
  <c r="G185" i="33"/>
  <c r="F186" i="33"/>
  <c r="G186" i="33"/>
  <c r="F187" i="33"/>
  <c r="G187" i="33"/>
  <c r="F188" i="33"/>
  <c r="G188" i="33"/>
  <c r="F189" i="33"/>
  <c r="G189" i="33"/>
  <c r="F190" i="33"/>
  <c r="G190" i="33"/>
  <c r="F191" i="33"/>
  <c r="G191" i="33"/>
  <c r="F192" i="33"/>
  <c r="G192" i="33"/>
  <c r="F193" i="33"/>
  <c r="G193" i="33"/>
  <c r="F194" i="33"/>
  <c r="G194" i="33"/>
  <c r="F195" i="33"/>
  <c r="G195" i="33"/>
  <c r="F196" i="33"/>
  <c r="G196" i="33"/>
  <c r="F197" i="33"/>
  <c r="G197" i="33"/>
  <c r="F198" i="33"/>
  <c r="G198" i="33"/>
  <c r="F199" i="33"/>
  <c r="G199" i="33"/>
  <c r="F200" i="33"/>
  <c r="G200" i="33"/>
  <c r="F201" i="33"/>
  <c r="G201" i="33"/>
  <c r="F202" i="33"/>
  <c r="G202" i="33"/>
  <c r="F203" i="33"/>
  <c r="G203" i="33"/>
  <c r="F204" i="33"/>
  <c r="G204" i="33"/>
  <c r="F205" i="33"/>
  <c r="G205" i="33"/>
  <c r="F206" i="33"/>
  <c r="G206" i="33"/>
  <c r="F207" i="33"/>
  <c r="G207" i="33"/>
  <c r="F208" i="33"/>
  <c r="G208" i="33"/>
  <c r="F209" i="33"/>
  <c r="G209" i="33"/>
  <c r="F210" i="33"/>
  <c r="G210" i="33"/>
  <c r="F211" i="33"/>
  <c r="G211" i="33"/>
  <c r="F212" i="33"/>
  <c r="G212" i="33"/>
  <c r="F213" i="33"/>
  <c r="G213" i="33"/>
  <c r="F214" i="33"/>
  <c r="G214" i="33"/>
  <c r="F215" i="33"/>
  <c r="G215" i="33"/>
  <c r="F216" i="33"/>
  <c r="G216" i="33"/>
  <c r="F217" i="33"/>
  <c r="G217" i="33"/>
  <c r="F218" i="33"/>
  <c r="G218" i="33"/>
  <c r="F219" i="33"/>
  <c r="G219" i="33"/>
  <c r="F220" i="33"/>
  <c r="G220" i="33"/>
  <c r="F221" i="33"/>
  <c r="G221" i="33"/>
  <c r="F222" i="33"/>
  <c r="G222" i="33"/>
  <c r="F223" i="33"/>
  <c r="G223" i="33"/>
  <c r="F224" i="33"/>
  <c r="G224" i="33"/>
  <c r="F225" i="33"/>
  <c r="G225" i="33"/>
  <c r="F226" i="33"/>
  <c r="G226" i="33"/>
  <c r="F227" i="33"/>
  <c r="G227" i="33"/>
  <c r="F228" i="33"/>
  <c r="G228" i="33"/>
  <c r="F229" i="33"/>
  <c r="G229" i="33"/>
  <c r="F230" i="33"/>
  <c r="G230" i="33"/>
  <c r="F231" i="33"/>
  <c r="G231" i="33"/>
  <c r="F232" i="33"/>
  <c r="G232" i="33"/>
  <c r="F233" i="33"/>
  <c r="G233" i="33"/>
  <c r="F234" i="33"/>
  <c r="G234" i="33"/>
  <c r="F235" i="33"/>
  <c r="G235" i="33"/>
  <c r="F236" i="33"/>
  <c r="G236" i="33"/>
  <c r="F237" i="33"/>
  <c r="G237" i="33"/>
  <c r="F238" i="33"/>
  <c r="G238" i="33"/>
  <c r="F239" i="33"/>
  <c r="G239" i="33"/>
  <c r="F240" i="33"/>
  <c r="G240" i="33"/>
  <c r="F241" i="33"/>
  <c r="G241" i="33"/>
  <c r="F242" i="33"/>
  <c r="G242" i="33"/>
  <c r="F243" i="33"/>
  <c r="G243" i="33"/>
  <c r="F244" i="33"/>
  <c r="G244" i="33"/>
  <c r="F245" i="33"/>
  <c r="G245" i="33"/>
  <c r="F246" i="33"/>
  <c r="G246" i="33"/>
  <c r="F247" i="33"/>
  <c r="G247" i="33"/>
  <c r="F248" i="33"/>
  <c r="G248" i="33"/>
  <c r="F249" i="33"/>
  <c r="G249" i="33"/>
  <c r="F250" i="33"/>
  <c r="G250" i="33"/>
  <c r="F251" i="33"/>
  <c r="G251" i="33"/>
  <c r="F252" i="33"/>
  <c r="G252" i="33"/>
  <c r="F253" i="33"/>
  <c r="G253" i="33"/>
  <c r="F254" i="33"/>
  <c r="G254" i="33"/>
  <c r="F255" i="33"/>
  <c r="G255" i="33"/>
  <c r="F256" i="33"/>
  <c r="G256" i="33"/>
  <c r="F257" i="33"/>
  <c r="G257" i="33"/>
  <c r="F258" i="33"/>
  <c r="G258" i="33"/>
  <c r="F259" i="33"/>
  <c r="G259" i="33"/>
  <c r="F260" i="33"/>
  <c r="G260" i="33"/>
  <c r="F261" i="33"/>
  <c r="G261" i="33"/>
  <c r="F262" i="33"/>
  <c r="G262" i="33"/>
  <c r="F263" i="33"/>
  <c r="G263" i="33"/>
  <c r="F264" i="33"/>
  <c r="G264" i="33"/>
  <c r="F265" i="33"/>
  <c r="G265" i="33"/>
  <c r="F266" i="33"/>
  <c r="G266" i="33"/>
  <c r="F267" i="33"/>
  <c r="G267" i="33"/>
  <c r="F268" i="33"/>
  <c r="G268" i="33"/>
  <c r="F269" i="33"/>
  <c r="G269" i="33"/>
  <c r="F270" i="33"/>
  <c r="G270" i="33"/>
  <c r="F271" i="33"/>
  <c r="G271" i="33"/>
  <c r="F272" i="33"/>
  <c r="G272" i="33"/>
  <c r="F273" i="33"/>
  <c r="G273" i="33"/>
  <c r="F274" i="33"/>
  <c r="G274" i="33"/>
  <c r="F275" i="33"/>
  <c r="G275" i="33"/>
  <c r="F276" i="33"/>
  <c r="G276" i="33"/>
  <c r="F277" i="33"/>
  <c r="G277" i="33"/>
  <c r="F278" i="33"/>
  <c r="G278" i="33"/>
  <c r="F279" i="33"/>
  <c r="G279" i="33"/>
  <c r="F280" i="33"/>
  <c r="G280" i="33"/>
  <c r="F281" i="33"/>
  <c r="G281" i="33"/>
  <c r="F282" i="33"/>
  <c r="G282" i="33"/>
  <c r="F283" i="33"/>
  <c r="G283" i="33"/>
  <c r="F284" i="33"/>
  <c r="G284" i="33"/>
  <c r="F285" i="33"/>
  <c r="G285" i="33"/>
  <c r="F286" i="33"/>
  <c r="G286" i="33"/>
  <c r="F287" i="33"/>
  <c r="G287" i="33"/>
  <c r="F288" i="33"/>
  <c r="G288" i="33"/>
  <c r="F289" i="33"/>
  <c r="G289" i="33"/>
  <c r="F290" i="33"/>
  <c r="G290" i="33"/>
  <c r="F291" i="33"/>
  <c r="G291" i="33"/>
  <c r="F292" i="33"/>
  <c r="G292" i="33"/>
  <c r="F293" i="33"/>
  <c r="G293" i="33"/>
  <c r="F294" i="33"/>
  <c r="G294" i="33"/>
  <c r="F295" i="33"/>
  <c r="G295" i="33"/>
  <c r="F296" i="33"/>
  <c r="G296" i="33"/>
  <c r="F297" i="33"/>
  <c r="G297" i="33"/>
  <c r="F298" i="33"/>
  <c r="G298" i="33"/>
  <c r="F299" i="33"/>
  <c r="G299" i="33"/>
  <c r="F300" i="33"/>
  <c r="G300" i="33"/>
  <c r="F301" i="33"/>
  <c r="G301" i="33"/>
  <c r="F302" i="33"/>
  <c r="G302" i="33"/>
  <c r="F303" i="33"/>
  <c r="G303" i="33"/>
  <c r="F304" i="33"/>
  <c r="G304" i="33"/>
  <c r="F305" i="33"/>
  <c r="G305" i="33"/>
  <c r="F306" i="33"/>
  <c r="G306" i="33"/>
  <c r="F307" i="33"/>
  <c r="G307" i="33"/>
  <c r="F308" i="33"/>
  <c r="G308" i="33"/>
  <c r="F309" i="33"/>
  <c r="G309" i="33"/>
  <c r="F310" i="33"/>
  <c r="G310" i="33"/>
  <c r="F311" i="33"/>
  <c r="G311" i="33"/>
  <c r="F312" i="33"/>
  <c r="G312" i="33"/>
  <c r="F313" i="33"/>
  <c r="G313" i="33"/>
  <c r="F314" i="33"/>
  <c r="G314" i="33"/>
  <c r="F315" i="33"/>
  <c r="G315" i="33"/>
  <c r="F316" i="33"/>
  <c r="G316" i="33"/>
  <c r="F317" i="33"/>
  <c r="G317" i="33"/>
  <c r="F318" i="33"/>
  <c r="G318" i="33"/>
  <c r="F319" i="33"/>
  <c r="G319" i="33"/>
  <c r="F320" i="33"/>
  <c r="G320" i="33"/>
  <c r="F321" i="33"/>
  <c r="G321" i="33"/>
  <c r="F322" i="33"/>
  <c r="G322" i="33"/>
  <c r="F323" i="33"/>
  <c r="G323" i="33"/>
  <c r="F324" i="33"/>
  <c r="G324" i="33"/>
  <c r="F325" i="33"/>
  <c r="G325" i="33"/>
  <c r="F326" i="33"/>
  <c r="G326" i="33"/>
  <c r="F327" i="33"/>
  <c r="G327" i="33"/>
  <c r="F328" i="33"/>
  <c r="G328" i="33"/>
  <c r="F329" i="33"/>
  <c r="G329" i="33"/>
  <c r="F330" i="33"/>
  <c r="G330" i="33"/>
  <c r="F331" i="33"/>
  <c r="G331" i="33"/>
  <c r="F332" i="33"/>
  <c r="G332" i="33"/>
  <c r="F333" i="33"/>
  <c r="G333" i="33"/>
  <c r="F334" i="33"/>
  <c r="G334" i="33"/>
  <c r="F335" i="33"/>
  <c r="G335" i="33"/>
  <c r="F336" i="33"/>
  <c r="G336" i="33"/>
  <c r="F337" i="33"/>
  <c r="G337" i="33"/>
  <c r="F338" i="33"/>
  <c r="G338" i="33"/>
  <c r="F339" i="33"/>
  <c r="G339" i="33"/>
  <c r="F340" i="33"/>
  <c r="G340" i="33"/>
  <c r="F341" i="33"/>
  <c r="G341" i="33"/>
  <c r="F342" i="33"/>
  <c r="G342" i="33"/>
  <c r="F343" i="33"/>
  <c r="G343" i="33"/>
  <c r="F344" i="33"/>
  <c r="G344" i="33"/>
  <c r="F345" i="33"/>
  <c r="G345" i="33"/>
  <c r="F346" i="33"/>
  <c r="G346" i="33"/>
  <c r="F347" i="33"/>
  <c r="G347" i="33"/>
  <c r="F348" i="33"/>
  <c r="G348" i="33"/>
  <c r="F349" i="33"/>
  <c r="G349" i="33"/>
  <c r="F350" i="33"/>
  <c r="G350" i="33"/>
  <c r="F351" i="33"/>
  <c r="G351" i="33"/>
  <c r="F352" i="33"/>
  <c r="G352" i="33"/>
  <c r="F353" i="33"/>
  <c r="G353" i="33"/>
  <c r="F354" i="33"/>
  <c r="G354" i="33"/>
  <c r="F355" i="33"/>
  <c r="G355" i="33"/>
  <c r="F356" i="33"/>
  <c r="G356" i="33"/>
  <c r="F357" i="33"/>
  <c r="G357" i="33"/>
  <c r="F358" i="33"/>
  <c r="G358" i="33"/>
  <c r="F359" i="33"/>
  <c r="G359" i="33"/>
  <c r="F360" i="33"/>
  <c r="G360" i="33"/>
  <c r="F361" i="33"/>
  <c r="G361" i="33"/>
  <c r="F362" i="33"/>
  <c r="G362" i="33"/>
  <c r="F363" i="33"/>
  <c r="G363" i="33"/>
  <c r="F364" i="33"/>
  <c r="G364" i="33"/>
  <c r="F365" i="33"/>
  <c r="G365" i="33"/>
  <c r="F366" i="33"/>
  <c r="G366" i="33"/>
  <c r="F367" i="33"/>
  <c r="G367" i="33"/>
  <c r="F368" i="33"/>
  <c r="G368" i="33"/>
  <c r="F369" i="33"/>
  <c r="G369" i="33"/>
  <c r="F370" i="33"/>
  <c r="G370" i="33"/>
  <c r="F371" i="33"/>
  <c r="G371" i="33"/>
  <c r="F372" i="33"/>
  <c r="G372" i="33"/>
  <c r="F373" i="33"/>
  <c r="G373" i="33"/>
  <c r="F374" i="33"/>
  <c r="G374" i="33"/>
  <c r="F375" i="33"/>
  <c r="G375" i="33"/>
  <c r="F376" i="33"/>
  <c r="G376" i="33"/>
  <c r="F377" i="33"/>
  <c r="G377" i="33"/>
  <c r="F378" i="33"/>
  <c r="G378" i="33"/>
  <c r="F379" i="33"/>
  <c r="G379" i="33"/>
  <c r="F380" i="33"/>
  <c r="G380" i="33"/>
  <c r="F381" i="33"/>
  <c r="G381" i="33"/>
  <c r="F382" i="33"/>
  <c r="G382" i="33"/>
  <c r="F383" i="33"/>
  <c r="G383" i="33"/>
  <c r="F384" i="33"/>
  <c r="G384" i="33"/>
  <c r="F385" i="33"/>
  <c r="G385" i="33"/>
  <c r="F386" i="33"/>
  <c r="G386" i="33"/>
  <c r="F387" i="33"/>
  <c r="G387" i="33"/>
  <c r="F388" i="33"/>
  <c r="G388" i="33"/>
  <c r="F389" i="33"/>
  <c r="G389" i="33"/>
  <c r="F390" i="33"/>
  <c r="G390" i="33"/>
  <c r="F391" i="33"/>
  <c r="G391" i="33"/>
  <c r="F392" i="33"/>
  <c r="G392" i="33"/>
  <c r="F393" i="33"/>
  <c r="G393" i="33"/>
  <c r="F394" i="33"/>
  <c r="G394" i="33"/>
  <c r="F395" i="33"/>
  <c r="G395" i="33"/>
  <c r="F396" i="33"/>
  <c r="G396" i="33"/>
  <c r="F397" i="33"/>
  <c r="G397" i="33"/>
  <c r="F398" i="33"/>
  <c r="G398" i="33"/>
  <c r="F399" i="33"/>
  <c r="G399" i="33"/>
  <c r="F400" i="33"/>
  <c r="G400" i="33"/>
  <c r="F401" i="33"/>
  <c r="G401" i="33"/>
  <c r="F402" i="33"/>
  <c r="G402" i="33"/>
  <c r="F403" i="33"/>
  <c r="G403" i="33"/>
  <c r="F404" i="33"/>
  <c r="G404" i="33"/>
  <c r="F405" i="33"/>
  <c r="G405" i="33"/>
  <c r="F406" i="33"/>
  <c r="G406" i="33"/>
  <c r="F407" i="33"/>
  <c r="G407" i="33"/>
  <c r="F408" i="33"/>
  <c r="G408" i="33"/>
  <c r="F409" i="33"/>
  <c r="G409" i="33"/>
  <c r="F410" i="33"/>
  <c r="G410" i="33"/>
  <c r="F411" i="33"/>
  <c r="G411" i="33"/>
  <c r="F412" i="33"/>
  <c r="G412" i="33"/>
  <c r="F413" i="33"/>
  <c r="G413" i="33"/>
  <c r="F414" i="33"/>
  <c r="G414" i="33"/>
  <c r="F415" i="33"/>
  <c r="G415" i="33"/>
  <c r="F416" i="33"/>
  <c r="G416" i="33"/>
  <c r="F417" i="33"/>
  <c r="G417" i="33"/>
  <c r="F418" i="33"/>
  <c r="G418" i="33"/>
  <c r="F419" i="33"/>
  <c r="G419" i="33"/>
  <c r="F420" i="33"/>
  <c r="G420" i="33"/>
  <c r="F421" i="33"/>
  <c r="G421" i="33"/>
  <c r="F422" i="33"/>
  <c r="G422" i="33"/>
  <c r="F423" i="33"/>
  <c r="G423" i="33"/>
  <c r="F424" i="33"/>
  <c r="G424" i="33"/>
  <c r="F425" i="33"/>
  <c r="G425" i="33"/>
  <c r="F426" i="33"/>
  <c r="G426" i="33"/>
  <c r="F427" i="33"/>
  <c r="G427" i="33"/>
  <c r="F428" i="33"/>
  <c r="G428" i="33"/>
  <c r="F429" i="33"/>
  <c r="G429" i="33"/>
  <c r="F430" i="33"/>
  <c r="G430" i="33"/>
  <c r="F431" i="33"/>
  <c r="G431" i="33"/>
  <c r="F432" i="33"/>
  <c r="G432" i="33"/>
  <c r="F433" i="33"/>
  <c r="G433" i="33"/>
  <c r="F434" i="33"/>
  <c r="G434" i="33"/>
  <c r="F435" i="33"/>
  <c r="G435" i="33"/>
  <c r="F436" i="33"/>
  <c r="G436" i="33"/>
  <c r="F437" i="33"/>
  <c r="G437" i="33"/>
  <c r="F438" i="33"/>
  <c r="G438" i="33"/>
  <c r="F439" i="33"/>
  <c r="G439" i="33"/>
  <c r="F440" i="33"/>
  <c r="G440" i="33"/>
  <c r="F441" i="33"/>
  <c r="G441" i="33"/>
  <c r="F442" i="33"/>
  <c r="G442" i="33"/>
  <c r="F443" i="33"/>
  <c r="G443" i="33"/>
  <c r="F444" i="33"/>
  <c r="G444" i="33"/>
  <c r="F445" i="33"/>
  <c r="G445" i="33"/>
  <c r="F446" i="33"/>
  <c r="G446" i="33"/>
  <c r="F447" i="33"/>
  <c r="G447" i="33"/>
  <c r="F448" i="33"/>
  <c r="G448" i="33"/>
  <c r="F449" i="33"/>
  <c r="G449" i="33"/>
  <c r="F450" i="33"/>
  <c r="G450" i="33"/>
  <c r="F451" i="33"/>
  <c r="G451" i="33"/>
  <c r="F452" i="33"/>
  <c r="G452" i="33"/>
  <c r="F453" i="33"/>
  <c r="G453" i="33"/>
  <c r="F454" i="33"/>
  <c r="G454" i="33"/>
  <c r="F455" i="33"/>
  <c r="G455" i="33"/>
  <c r="F456" i="33"/>
  <c r="G456" i="33"/>
  <c r="F457" i="33"/>
  <c r="G457" i="33"/>
  <c r="F458" i="33"/>
  <c r="G458" i="33"/>
  <c r="F459" i="33"/>
  <c r="G459" i="33"/>
  <c r="F460" i="33"/>
  <c r="G460" i="33"/>
  <c r="F461" i="33"/>
  <c r="G461" i="33"/>
  <c r="F462" i="33"/>
  <c r="G462" i="33"/>
  <c r="F463" i="33"/>
  <c r="G463" i="33"/>
  <c r="F464" i="33"/>
  <c r="G464" i="33"/>
  <c r="F465" i="33"/>
  <c r="G465" i="33"/>
  <c r="F466" i="33"/>
  <c r="G466" i="33"/>
  <c r="F467" i="33"/>
  <c r="G467" i="33"/>
  <c r="F468" i="33"/>
  <c r="G468" i="33"/>
  <c r="F469" i="33"/>
  <c r="G469" i="33"/>
  <c r="F470" i="33"/>
  <c r="G470" i="33"/>
  <c r="F471" i="33"/>
  <c r="G471" i="33"/>
  <c r="F472" i="33"/>
  <c r="G472" i="33"/>
  <c r="F473" i="33"/>
  <c r="G473" i="33"/>
  <c r="F474" i="33"/>
  <c r="G474" i="33"/>
  <c r="F475" i="33"/>
  <c r="G475" i="33"/>
  <c r="F476" i="33"/>
  <c r="G476" i="33"/>
  <c r="F477" i="33"/>
  <c r="G477" i="33"/>
  <c r="F478" i="33"/>
  <c r="G478" i="33"/>
  <c r="F479" i="33"/>
  <c r="G479" i="33"/>
  <c r="F480" i="33"/>
  <c r="G480" i="33"/>
  <c r="F481" i="33"/>
  <c r="G481" i="33"/>
  <c r="F482" i="33"/>
  <c r="G482" i="33"/>
  <c r="F483" i="33"/>
  <c r="G483" i="33"/>
  <c r="F484" i="33"/>
  <c r="G484" i="33"/>
  <c r="F485" i="33"/>
  <c r="G485" i="33"/>
  <c r="F486" i="33"/>
  <c r="G486" i="33"/>
  <c r="F487" i="33"/>
  <c r="G487" i="33"/>
  <c r="F488" i="33"/>
  <c r="G488" i="33"/>
  <c r="F489" i="33"/>
  <c r="G489" i="33"/>
  <c r="F490" i="33"/>
  <c r="G490" i="33"/>
  <c r="F491" i="33"/>
  <c r="G491" i="33"/>
  <c r="F492" i="33"/>
  <c r="G492" i="33"/>
  <c r="F493" i="33"/>
  <c r="G493" i="33"/>
  <c r="F494" i="33"/>
  <c r="G494" i="33"/>
  <c r="F495" i="33"/>
  <c r="G495" i="33"/>
  <c r="F496" i="33"/>
  <c r="G496" i="33"/>
  <c r="F497" i="33"/>
  <c r="G497" i="33"/>
  <c r="F498" i="33"/>
  <c r="G498" i="33"/>
  <c r="F499" i="33"/>
  <c r="G499" i="33"/>
  <c r="F500" i="33"/>
  <c r="G500" i="33"/>
  <c r="F501" i="33"/>
  <c r="G501" i="33"/>
  <c r="F502" i="33"/>
  <c r="G502" i="33"/>
  <c r="F503" i="33"/>
  <c r="G503" i="33"/>
  <c r="F504" i="33"/>
  <c r="G504" i="33"/>
  <c r="F505" i="33"/>
  <c r="G505" i="33"/>
  <c r="F506" i="33"/>
  <c r="G506" i="33"/>
  <c r="F507" i="33"/>
  <c r="G507" i="33"/>
  <c r="F508" i="33"/>
  <c r="G508" i="33"/>
  <c r="F8" i="33"/>
  <c r="G8" i="33" l="1"/>
  <c r="F3" i="37" s="1"/>
  <c r="F2" i="37"/>
  <c r="F4" i="37"/>
  <c r="J6" i="42"/>
  <c r="H9" i="35"/>
  <c r="B28" i="39" l="1"/>
  <c r="B27" i="39"/>
  <c r="T33" i="35" l="1"/>
  <c r="T34" i="35"/>
  <c r="T35" i="35"/>
  <c r="T36" i="35"/>
  <c r="T37" i="35"/>
  <c r="T38" i="35"/>
  <c r="T39" i="35"/>
  <c r="T40" i="35"/>
  <c r="T41" i="35"/>
  <c r="T42" i="35"/>
  <c r="T43" i="35"/>
  <c r="T44" i="35"/>
  <c r="T45" i="35"/>
  <c r="T46" i="35"/>
  <c r="T47" i="35"/>
  <c r="T48" i="35"/>
  <c r="T49" i="35"/>
  <c r="T50" i="35"/>
  <c r="T51" i="35"/>
  <c r="T52" i="35"/>
  <c r="T53" i="35"/>
  <c r="T54" i="35"/>
  <c r="T55" i="35"/>
  <c r="T56" i="35"/>
  <c r="T57" i="35"/>
  <c r="T58" i="35"/>
  <c r="T59" i="35"/>
  <c r="T60" i="35"/>
  <c r="T61" i="35"/>
  <c r="T62" i="35"/>
  <c r="T63" i="35"/>
  <c r="T64" i="35"/>
  <c r="T65" i="35"/>
  <c r="T66" i="35"/>
  <c r="T67" i="35"/>
  <c r="T68" i="35"/>
  <c r="T69" i="35"/>
  <c r="T70" i="35"/>
  <c r="T71" i="35"/>
  <c r="T72" i="35"/>
  <c r="T73" i="35"/>
  <c r="T74" i="35"/>
  <c r="T75" i="35"/>
  <c r="T76" i="35"/>
  <c r="T77" i="35"/>
  <c r="T78" i="35"/>
  <c r="T79" i="35"/>
  <c r="T80" i="35"/>
  <c r="T81" i="35"/>
  <c r="T82" i="35"/>
  <c r="T83" i="35"/>
  <c r="T84" i="35"/>
  <c r="T85" i="35"/>
  <c r="T86" i="35"/>
  <c r="T87" i="35"/>
  <c r="T88" i="35"/>
  <c r="T89" i="35"/>
  <c r="T90" i="35"/>
  <c r="T91" i="35"/>
  <c r="T92" i="35"/>
  <c r="T93" i="35"/>
  <c r="T94" i="35"/>
  <c r="T95" i="35"/>
  <c r="T96" i="35"/>
  <c r="T97" i="35"/>
  <c r="T98" i="35"/>
  <c r="T99" i="35"/>
  <c r="T100" i="35"/>
  <c r="T101" i="35"/>
  <c r="T102" i="35"/>
  <c r="T103" i="35"/>
  <c r="T104" i="35"/>
  <c r="T105" i="35"/>
  <c r="T106" i="35"/>
  <c r="T107" i="35"/>
  <c r="T108" i="35"/>
  <c r="T109" i="35"/>
  <c r="T110" i="35"/>
  <c r="T111" i="35"/>
  <c r="T112" i="35"/>
  <c r="T113" i="35"/>
  <c r="T114" i="35"/>
  <c r="T115" i="35"/>
  <c r="T116" i="35"/>
  <c r="T117" i="35"/>
  <c r="T118" i="35"/>
  <c r="T119" i="35"/>
  <c r="T120" i="35"/>
  <c r="T121" i="35"/>
  <c r="T122" i="35"/>
  <c r="T123" i="35"/>
  <c r="T124" i="35"/>
  <c r="T125" i="35"/>
  <c r="T126" i="35"/>
  <c r="T127" i="35"/>
  <c r="T128" i="35"/>
  <c r="T129" i="35"/>
  <c r="T130" i="35"/>
  <c r="T131" i="35"/>
  <c r="T132" i="35"/>
  <c r="T133" i="35"/>
  <c r="T134" i="35"/>
  <c r="T135" i="35"/>
  <c r="T136" i="35"/>
  <c r="T137" i="35"/>
  <c r="T138" i="35"/>
  <c r="T139" i="35"/>
  <c r="T140" i="35"/>
  <c r="T141" i="35"/>
  <c r="T142" i="35"/>
  <c r="T143" i="35"/>
  <c r="T144" i="35"/>
  <c r="T145" i="35"/>
  <c r="T146" i="35"/>
  <c r="T147" i="35"/>
  <c r="T148" i="35"/>
  <c r="T149" i="35"/>
  <c r="T150" i="35"/>
  <c r="T151" i="35"/>
  <c r="T152" i="35"/>
  <c r="T153" i="35"/>
  <c r="T154" i="35"/>
  <c r="T155" i="35"/>
  <c r="T156" i="35"/>
  <c r="T157" i="35"/>
  <c r="T158" i="35"/>
  <c r="T159" i="35"/>
  <c r="T160" i="35"/>
  <c r="T161" i="35"/>
  <c r="T162" i="35"/>
  <c r="T163" i="35"/>
  <c r="T164" i="35"/>
  <c r="T165" i="35"/>
  <c r="T166" i="35"/>
  <c r="T167" i="35"/>
  <c r="T168" i="35"/>
  <c r="T169" i="35"/>
  <c r="T170" i="35"/>
  <c r="T171" i="35"/>
  <c r="T172" i="35"/>
  <c r="T173" i="35"/>
  <c r="T174" i="35"/>
  <c r="T175" i="35"/>
  <c r="T176" i="35"/>
  <c r="T177" i="35"/>
  <c r="T178" i="35"/>
  <c r="T179" i="35"/>
  <c r="T180" i="35"/>
  <c r="T181" i="35"/>
  <c r="T182" i="35"/>
  <c r="T183" i="35"/>
  <c r="T184" i="35"/>
  <c r="T185" i="35"/>
  <c r="T186" i="35"/>
  <c r="T187" i="35"/>
  <c r="T188" i="35"/>
  <c r="T189" i="35"/>
  <c r="T190" i="35"/>
  <c r="T191" i="35"/>
  <c r="T192" i="35"/>
  <c r="T193" i="35"/>
  <c r="T194" i="35"/>
  <c r="T195" i="35"/>
  <c r="T196" i="35"/>
  <c r="T197" i="35"/>
  <c r="T198" i="35"/>
  <c r="T199" i="35"/>
  <c r="T200" i="35"/>
  <c r="T201" i="35"/>
  <c r="T202" i="35"/>
  <c r="T203" i="35"/>
  <c r="T204" i="35"/>
  <c r="T205" i="35"/>
  <c r="T206" i="35"/>
  <c r="T207" i="35"/>
  <c r="T208" i="35"/>
  <c r="T209" i="35"/>
  <c r="T210" i="35"/>
  <c r="T211" i="35"/>
  <c r="T212" i="35"/>
  <c r="T213" i="35"/>
  <c r="T214" i="35"/>
  <c r="T215" i="35"/>
  <c r="T216" i="35"/>
  <c r="T217" i="35"/>
  <c r="T218" i="35"/>
  <c r="T219" i="35"/>
  <c r="T220" i="35"/>
  <c r="T221" i="35"/>
  <c r="T222" i="35"/>
  <c r="T223" i="35"/>
  <c r="T224" i="35"/>
  <c r="T225" i="35"/>
  <c r="T226" i="35"/>
  <c r="T227" i="35"/>
  <c r="T228" i="35"/>
  <c r="T229" i="35"/>
  <c r="T230" i="35"/>
  <c r="T231" i="35"/>
  <c r="T232" i="35"/>
  <c r="T233" i="35"/>
  <c r="T234" i="35"/>
  <c r="T235" i="35"/>
  <c r="T236" i="35"/>
  <c r="T237" i="35"/>
  <c r="T238" i="35"/>
  <c r="T239" i="35"/>
  <c r="T240" i="35"/>
  <c r="T241" i="35"/>
  <c r="T242" i="35"/>
  <c r="T243" i="35"/>
  <c r="T244" i="35"/>
  <c r="T245" i="35"/>
  <c r="T246" i="35"/>
  <c r="T247" i="35"/>
  <c r="T248" i="35"/>
  <c r="T249" i="35"/>
  <c r="T250" i="35"/>
  <c r="T251" i="35"/>
  <c r="T252" i="35"/>
  <c r="T253" i="35"/>
  <c r="T254" i="35"/>
  <c r="T255" i="35"/>
  <c r="T256" i="35"/>
  <c r="T257" i="35"/>
  <c r="T258" i="35"/>
  <c r="T259" i="35"/>
  <c r="T260" i="35"/>
  <c r="T261" i="35"/>
  <c r="T262" i="35"/>
  <c r="T263" i="35"/>
  <c r="T264" i="35"/>
  <c r="T265" i="35"/>
  <c r="T266" i="35"/>
  <c r="T267" i="35"/>
  <c r="T268" i="35"/>
  <c r="T269" i="35"/>
  <c r="T270" i="35"/>
  <c r="T271" i="35"/>
  <c r="T272" i="35"/>
  <c r="T273" i="35"/>
  <c r="T274" i="35"/>
  <c r="T275" i="35"/>
  <c r="T276" i="35"/>
  <c r="T277" i="35"/>
  <c r="T278" i="35"/>
  <c r="T279" i="35"/>
  <c r="T280" i="35"/>
  <c r="T281" i="35"/>
  <c r="T282" i="35"/>
  <c r="T283" i="35"/>
  <c r="T284" i="35"/>
  <c r="T285" i="35"/>
  <c r="T286" i="35"/>
  <c r="T287" i="35"/>
  <c r="T288" i="35"/>
  <c r="T289" i="35"/>
  <c r="T290" i="35"/>
  <c r="T291" i="35"/>
  <c r="T292" i="35"/>
  <c r="T293" i="35"/>
  <c r="T294" i="35"/>
  <c r="T295" i="35"/>
  <c r="T296" i="35"/>
  <c r="T297" i="35"/>
  <c r="T298" i="35"/>
  <c r="T299" i="35"/>
  <c r="T300" i="35"/>
  <c r="T301" i="35"/>
  <c r="T302" i="35"/>
  <c r="T303" i="35"/>
  <c r="T304" i="35"/>
  <c r="T305" i="35"/>
  <c r="T306" i="35"/>
  <c r="T307" i="35"/>
  <c r="T308" i="35"/>
  <c r="T309" i="35"/>
  <c r="T310" i="35"/>
  <c r="T311" i="35"/>
  <c r="T312" i="35"/>
  <c r="T313" i="35"/>
  <c r="T314" i="35"/>
  <c r="T315" i="35"/>
  <c r="T316" i="35"/>
  <c r="T317" i="35"/>
  <c r="T318" i="35"/>
  <c r="C8" i="34" l="1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C34" i="34"/>
  <c r="C35" i="34"/>
  <c r="C36" i="34"/>
  <c r="C37" i="34"/>
  <c r="C38" i="34"/>
  <c r="C39" i="34"/>
  <c r="C40" i="34"/>
  <c r="C41" i="34"/>
  <c r="C42" i="34"/>
  <c r="C43" i="34"/>
  <c r="C44" i="34"/>
  <c r="C45" i="34"/>
  <c r="C46" i="34"/>
  <c r="C47" i="34"/>
  <c r="C48" i="34"/>
  <c r="C49" i="34"/>
  <c r="C50" i="34"/>
  <c r="C51" i="34"/>
  <c r="C52" i="34"/>
  <c r="C53" i="34"/>
  <c r="C54" i="34"/>
  <c r="C55" i="34"/>
  <c r="C56" i="34"/>
  <c r="C57" i="34"/>
  <c r="C58" i="34"/>
  <c r="C59" i="34"/>
  <c r="C60" i="34"/>
  <c r="C61" i="34"/>
  <c r="C62" i="34"/>
  <c r="C63" i="34"/>
  <c r="C64" i="34"/>
  <c r="C65" i="34"/>
  <c r="C66" i="34"/>
  <c r="C67" i="34"/>
  <c r="C68" i="34"/>
  <c r="C69" i="34"/>
  <c r="C70" i="34"/>
  <c r="C71" i="34"/>
  <c r="C72" i="34"/>
  <c r="C73" i="34"/>
  <c r="C74" i="34"/>
  <c r="C75" i="34"/>
  <c r="C76" i="34"/>
  <c r="C77" i="34"/>
  <c r="C78" i="34"/>
  <c r="C79" i="34"/>
  <c r="C80" i="34"/>
  <c r="C81" i="34"/>
  <c r="C82" i="34"/>
  <c r="C83" i="34"/>
  <c r="C84" i="34"/>
  <c r="C85" i="34"/>
  <c r="C86" i="34"/>
  <c r="C87" i="34"/>
  <c r="C88" i="34"/>
  <c r="C89" i="34"/>
  <c r="C90" i="34"/>
  <c r="C91" i="34"/>
  <c r="C92" i="34"/>
  <c r="C93" i="34"/>
  <c r="C94" i="34"/>
  <c r="C95" i="34"/>
  <c r="C96" i="34"/>
  <c r="C97" i="34"/>
  <c r="C98" i="34"/>
  <c r="C99" i="34"/>
  <c r="C100" i="34"/>
  <c r="C101" i="34"/>
  <c r="C102" i="34"/>
  <c r="C103" i="34"/>
  <c r="C104" i="34"/>
  <c r="C105" i="34"/>
  <c r="C106" i="34"/>
  <c r="C107" i="34"/>
  <c r="C108" i="34"/>
  <c r="C109" i="34"/>
  <c r="C110" i="34"/>
  <c r="C111" i="34"/>
  <c r="C112" i="34"/>
  <c r="C113" i="34"/>
  <c r="C114" i="34"/>
  <c r="C115" i="34"/>
  <c r="C116" i="34"/>
  <c r="C117" i="34"/>
  <c r="C118" i="34"/>
  <c r="C119" i="34"/>
  <c r="C120" i="34"/>
  <c r="C121" i="34"/>
  <c r="C122" i="34"/>
  <c r="C123" i="34"/>
  <c r="C124" i="34"/>
  <c r="C125" i="34"/>
  <c r="C126" i="34"/>
  <c r="C127" i="34"/>
  <c r="C128" i="34"/>
  <c r="C129" i="34"/>
  <c r="C130" i="34"/>
  <c r="C131" i="34"/>
  <c r="C132" i="34"/>
  <c r="C133" i="34"/>
  <c r="C134" i="34"/>
  <c r="C135" i="34"/>
  <c r="C136" i="34"/>
  <c r="C137" i="34"/>
  <c r="C138" i="34"/>
  <c r="C139" i="34"/>
  <c r="C140" i="34"/>
  <c r="C141" i="34"/>
  <c r="C142" i="34"/>
  <c r="C143" i="34"/>
  <c r="C144" i="34"/>
  <c r="C145" i="34"/>
  <c r="C146" i="34"/>
  <c r="C147" i="34"/>
  <c r="C148" i="34"/>
  <c r="C149" i="34"/>
  <c r="C150" i="34"/>
  <c r="C151" i="34"/>
  <c r="C152" i="34"/>
  <c r="C153" i="34"/>
  <c r="C154" i="34"/>
  <c r="C155" i="34"/>
  <c r="C156" i="34"/>
  <c r="C157" i="34"/>
  <c r="C158" i="34"/>
  <c r="C159" i="34"/>
  <c r="C160" i="34"/>
  <c r="C161" i="34"/>
  <c r="C162" i="34"/>
  <c r="C163" i="34"/>
  <c r="C164" i="34"/>
  <c r="C165" i="34"/>
  <c r="C166" i="34"/>
  <c r="C167" i="34"/>
  <c r="C168" i="34"/>
  <c r="C169" i="34"/>
  <c r="C170" i="34"/>
  <c r="C171" i="34"/>
  <c r="C172" i="34"/>
  <c r="C173" i="34"/>
  <c r="C174" i="34"/>
  <c r="C175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C189" i="34"/>
  <c r="C190" i="34"/>
  <c r="C191" i="34"/>
  <c r="C192" i="34"/>
  <c r="C193" i="34"/>
  <c r="C194" i="34"/>
  <c r="C195" i="34"/>
  <c r="C196" i="34"/>
  <c r="C197" i="34"/>
  <c r="C198" i="34"/>
  <c r="C199" i="34"/>
  <c r="C200" i="34"/>
  <c r="C201" i="34"/>
  <c r="C202" i="34"/>
  <c r="C203" i="34"/>
  <c r="C204" i="34"/>
  <c r="C205" i="34"/>
  <c r="C206" i="34"/>
  <c r="C207" i="34"/>
  <c r="C20" i="37"/>
  <c r="C23" i="37" s="1"/>
  <c r="C8" i="37"/>
  <c r="C11" i="37" s="1"/>
  <c r="T32" i="35"/>
  <c r="T31" i="35"/>
  <c r="T30" i="35"/>
  <c r="T29" i="35"/>
  <c r="T28" i="35"/>
  <c r="T27" i="35"/>
  <c r="T26" i="35"/>
  <c r="T25" i="35"/>
  <c r="T24" i="35"/>
  <c r="T23" i="35"/>
  <c r="T22" i="35"/>
  <c r="T21" i="35"/>
  <c r="T20" i="35"/>
  <c r="T19" i="35"/>
  <c r="T18" i="35"/>
  <c r="T17" i="35"/>
  <c r="T16" i="35"/>
  <c r="T15" i="35"/>
  <c r="T14" i="35"/>
  <c r="T13" i="35"/>
  <c r="T12" i="35"/>
  <c r="T11" i="35"/>
  <c r="T10" i="35"/>
  <c r="T9" i="35"/>
  <c r="T8" i="35"/>
  <c r="T7" i="35"/>
  <c r="T6" i="35"/>
  <c r="T5" i="35"/>
  <c r="T4" i="35"/>
  <c r="T3" i="35"/>
  <c r="T2" i="35"/>
  <c r="T1" i="35"/>
  <c r="C7" i="34"/>
  <c r="F45" i="29"/>
  <c r="F21" i="29"/>
  <c r="F20" i="29"/>
  <c r="F19" i="29"/>
  <c r="D19" i="27"/>
  <c r="D18" i="27"/>
  <c r="D17" i="27"/>
  <c r="D15" i="27"/>
  <c r="F17" i="29" s="1"/>
  <c r="D14" i="27"/>
  <c r="F16" i="29" s="1"/>
  <c r="D13" i="27"/>
  <c r="D12" i="27"/>
  <c r="D10" i="27"/>
  <c r="D9" i="27"/>
  <c r="D8" i="27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I208" i="25"/>
  <c r="H208" i="25"/>
  <c r="G208" i="25"/>
  <c r="I207" i="25"/>
  <c r="H207" i="25"/>
  <c r="G207" i="25"/>
  <c r="I206" i="25"/>
  <c r="H206" i="25"/>
  <c r="G206" i="25"/>
  <c r="I205" i="25"/>
  <c r="H205" i="25"/>
  <c r="G205" i="25"/>
  <c r="I204" i="25"/>
  <c r="H204" i="25"/>
  <c r="G204" i="25"/>
  <c r="I203" i="25"/>
  <c r="H203" i="25"/>
  <c r="G203" i="25"/>
  <c r="I202" i="25"/>
  <c r="H202" i="25"/>
  <c r="G202" i="25"/>
  <c r="I201" i="25"/>
  <c r="H201" i="25"/>
  <c r="G201" i="25"/>
  <c r="I200" i="25"/>
  <c r="H200" i="25"/>
  <c r="G200" i="25"/>
  <c r="I199" i="25"/>
  <c r="H199" i="25"/>
  <c r="G199" i="25"/>
  <c r="I198" i="25"/>
  <c r="H198" i="25"/>
  <c r="G198" i="25"/>
  <c r="I197" i="25"/>
  <c r="H197" i="25"/>
  <c r="G197" i="25"/>
  <c r="I196" i="25"/>
  <c r="H196" i="25"/>
  <c r="G196" i="25"/>
  <c r="I195" i="25"/>
  <c r="H195" i="25"/>
  <c r="G195" i="25"/>
  <c r="I194" i="25"/>
  <c r="H194" i="25"/>
  <c r="G194" i="25"/>
  <c r="I193" i="25"/>
  <c r="H193" i="25"/>
  <c r="G193" i="25"/>
  <c r="I192" i="25"/>
  <c r="H192" i="25"/>
  <c r="G192" i="25"/>
  <c r="I191" i="25"/>
  <c r="H191" i="25"/>
  <c r="G191" i="25"/>
  <c r="I190" i="25"/>
  <c r="H190" i="25"/>
  <c r="G190" i="25"/>
  <c r="I189" i="25"/>
  <c r="H189" i="25"/>
  <c r="G189" i="25"/>
  <c r="I188" i="25"/>
  <c r="H188" i="25"/>
  <c r="G188" i="25"/>
  <c r="I187" i="25"/>
  <c r="H187" i="25"/>
  <c r="G187" i="25"/>
  <c r="I186" i="25"/>
  <c r="H186" i="25"/>
  <c r="G186" i="25"/>
  <c r="I185" i="25"/>
  <c r="H185" i="25"/>
  <c r="G185" i="25"/>
  <c r="I184" i="25"/>
  <c r="H184" i="25"/>
  <c r="G184" i="25"/>
  <c r="I183" i="25"/>
  <c r="H183" i="25"/>
  <c r="G183" i="25"/>
  <c r="I182" i="25"/>
  <c r="H182" i="25"/>
  <c r="G182" i="25"/>
  <c r="I181" i="25"/>
  <c r="H181" i="25"/>
  <c r="G181" i="25"/>
  <c r="I180" i="25"/>
  <c r="H180" i="25"/>
  <c r="G180" i="25"/>
  <c r="I179" i="25"/>
  <c r="H179" i="25"/>
  <c r="G179" i="25"/>
  <c r="I178" i="25"/>
  <c r="H178" i="25"/>
  <c r="G178" i="25"/>
  <c r="I177" i="25"/>
  <c r="H177" i="25"/>
  <c r="G177" i="25"/>
  <c r="I176" i="25"/>
  <c r="H176" i="25"/>
  <c r="G176" i="25"/>
  <c r="I175" i="25"/>
  <c r="H175" i="25"/>
  <c r="G175" i="25"/>
  <c r="I174" i="25"/>
  <c r="H174" i="25"/>
  <c r="G174" i="25"/>
  <c r="I173" i="25"/>
  <c r="H173" i="25"/>
  <c r="G173" i="25"/>
  <c r="I172" i="25"/>
  <c r="H172" i="25"/>
  <c r="G172" i="25"/>
  <c r="I171" i="25"/>
  <c r="H171" i="25"/>
  <c r="G171" i="25"/>
  <c r="I170" i="25"/>
  <c r="H170" i="25"/>
  <c r="G170" i="25"/>
  <c r="I169" i="25"/>
  <c r="H169" i="25"/>
  <c r="G169" i="25"/>
  <c r="I168" i="25"/>
  <c r="H168" i="25"/>
  <c r="G168" i="25"/>
  <c r="I167" i="25"/>
  <c r="H167" i="25"/>
  <c r="G167" i="25"/>
  <c r="I166" i="25"/>
  <c r="H166" i="25"/>
  <c r="G166" i="25"/>
  <c r="I165" i="25"/>
  <c r="H165" i="25"/>
  <c r="G165" i="25"/>
  <c r="I164" i="25"/>
  <c r="H164" i="25"/>
  <c r="G164" i="25"/>
  <c r="I163" i="25"/>
  <c r="H163" i="25"/>
  <c r="G163" i="25"/>
  <c r="I162" i="25"/>
  <c r="H162" i="25"/>
  <c r="G162" i="25"/>
  <c r="I161" i="25"/>
  <c r="H161" i="25"/>
  <c r="G161" i="25"/>
  <c r="I160" i="25"/>
  <c r="H160" i="25"/>
  <c r="G160" i="25"/>
  <c r="I159" i="25"/>
  <c r="H159" i="25"/>
  <c r="G159" i="25"/>
  <c r="I158" i="25"/>
  <c r="H158" i="25"/>
  <c r="G158" i="25"/>
  <c r="I157" i="25"/>
  <c r="H157" i="25"/>
  <c r="G157" i="25"/>
  <c r="I156" i="25"/>
  <c r="H156" i="25"/>
  <c r="G156" i="25"/>
  <c r="I155" i="25"/>
  <c r="H155" i="25"/>
  <c r="G155" i="25"/>
  <c r="I154" i="25"/>
  <c r="H154" i="25"/>
  <c r="G154" i="25"/>
  <c r="I153" i="25"/>
  <c r="H153" i="25"/>
  <c r="G153" i="25"/>
  <c r="I152" i="25"/>
  <c r="H152" i="25"/>
  <c r="G152" i="25"/>
  <c r="I151" i="25"/>
  <c r="H151" i="25"/>
  <c r="G151" i="25"/>
  <c r="I150" i="25"/>
  <c r="H150" i="25"/>
  <c r="G150" i="25"/>
  <c r="I149" i="25"/>
  <c r="H149" i="25"/>
  <c r="G149" i="25"/>
  <c r="I148" i="25"/>
  <c r="H148" i="25"/>
  <c r="G148" i="25"/>
  <c r="I147" i="25"/>
  <c r="H147" i="25"/>
  <c r="G147" i="25"/>
  <c r="I146" i="25"/>
  <c r="H146" i="25"/>
  <c r="G146" i="25"/>
  <c r="I145" i="25"/>
  <c r="H145" i="25"/>
  <c r="G145" i="25"/>
  <c r="I144" i="25"/>
  <c r="H144" i="25"/>
  <c r="G144" i="25"/>
  <c r="I143" i="25"/>
  <c r="H143" i="25"/>
  <c r="G143" i="25"/>
  <c r="I142" i="25"/>
  <c r="H142" i="25"/>
  <c r="G142" i="25"/>
  <c r="I141" i="25"/>
  <c r="H141" i="25"/>
  <c r="G141" i="25"/>
  <c r="I140" i="25"/>
  <c r="H140" i="25"/>
  <c r="G140" i="25"/>
  <c r="I139" i="25"/>
  <c r="H139" i="25"/>
  <c r="G139" i="25"/>
  <c r="I138" i="25"/>
  <c r="H138" i="25"/>
  <c r="G138" i="25"/>
  <c r="I137" i="25"/>
  <c r="H137" i="25"/>
  <c r="G137" i="25"/>
  <c r="I136" i="25"/>
  <c r="H136" i="25"/>
  <c r="G136" i="25"/>
  <c r="I135" i="25"/>
  <c r="H135" i="25"/>
  <c r="G135" i="25"/>
  <c r="I134" i="25"/>
  <c r="H134" i="25"/>
  <c r="G134" i="25"/>
  <c r="I133" i="25"/>
  <c r="H133" i="25"/>
  <c r="G133" i="25"/>
  <c r="I132" i="25"/>
  <c r="H132" i="25"/>
  <c r="G132" i="25"/>
  <c r="I131" i="25"/>
  <c r="H131" i="25"/>
  <c r="G131" i="25"/>
  <c r="I130" i="25"/>
  <c r="H130" i="25"/>
  <c r="G130" i="25"/>
  <c r="I129" i="25"/>
  <c r="H129" i="25"/>
  <c r="G129" i="25"/>
  <c r="I128" i="25"/>
  <c r="H128" i="25"/>
  <c r="G128" i="25"/>
  <c r="I127" i="25"/>
  <c r="H127" i="25"/>
  <c r="G127" i="25"/>
  <c r="I126" i="25"/>
  <c r="H126" i="25"/>
  <c r="G126" i="25"/>
  <c r="I125" i="25"/>
  <c r="H125" i="25"/>
  <c r="G125" i="25"/>
  <c r="I124" i="25"/>
  <c r="H124" i="25"/>
  <c r="G124" i="25"/>
  <c r="I123" i="25"/>
  <c r="H123" i="25"/>
  <c r="G123" i="25"/>
  <c r="I122" i="25"/>
  <c r="H122" i="25"/>
  <c r="G122" i="25"/>
  <c r="I121" i="25"/>
  <c r="H121" i="25"/>
  <c r="G121" i="25"/>
  <c r="I120" i="25"/>
  <c r="H120" i="25"/>
  <c r="G120" i="25"/>
  <c r="I119" i="25"/>
  <c r="H119" i="25"/>
  <c r="G119" i="25"/>
  <c r="I118" i="25"/>
  <c r="H118" i="25"/>
  <c r="G118" i="25"/>
  <c r="I117" i="25"/>
  <c r="H117" i="25"/>
  <c r="G117" i="25"/>
  <c r="I116" i="25"/>
  <c r="H116" i="25"/>
  <c r="G116" i="25"/>
  <c r="I115" i="25"/>
  <c r="H115" i="25"/>
  <c r="G115" i="25"/>
  <c r="I114" i="25"/>
  <c r="H114" i="25"/>
  <c r="G114" i="25"/>
  <c r="I113" i="25"/>
  <c r="H113" i="25"/>
  <c r="G113" i="25"/>
  <c r="I112" i="25"/>
  <c r="H112" i="25"/>
  <c r="G112" i="25"/>
  <c r="I111" i="25"/>
  <c r="H111" i="25"/>
  <c r="G111" i="25"/>
  <c r="I110" i="25"/>
  <c r="H110" i="25"/>
  <c r="G110" i="25"/>
  <c r="I109" i="25"/>
  <c r="H109" i="25"/>
  <c r="G109" i="25"/>
  <c r="I108" i="25"/>
  <c r="H108" i="25"/>
  <c r="G108" i="25"/>
  <c r="I107" i="25"/>
  <c r="H107" i="25"/>
  <c r="G107" i="25"/>
  <c r="I106" i="25"/>
  <c r="H106" i="25"/>
  <c r="G106" i="25"/>
  <c r="I105" i="25"/>
  <c r="H105" i="25"/>
  <c r="G105" i="25"/>
  <c r="I104" i="25"/>
  <c r="H104" i="25"/>
  <c r="G104" i="25"/>
  <c r="I103" i="25"/>
  <c r="H103" i="25"/>
  <c r="G103" i="25"/>
  <c r="I102" i="25"/>
  <c r="H102" i="25"/>
  <c r="G102" i="25"/>
  <c r="I101" i="25"/>
  <c r="H101" i="25"/>
  <c r="G101" i="25"/>
  <c r="I100" i="25"/>
  <c r="H100" i="25"/>
  <c r="G100" i="25"/>
  <c r="I99" i="25"/>
  <c r="H99" i="25"/>
  <c r="G99" i="25"/>
  <c r="I98" i="25"/>
  <c r="H98" i="25"/>
  <c r="G98" i="25"/>
  <c r="I97" i="25"/>
  <c r="H97" i="25"/>
  <c r="G97" i="25"/>
  <c r="I96" i="25"/>
  <c r="H96" i="25"/>
  <c r="G96" i="25"/>
  <c r="I95" i="25"/>
  <c r="H95" i="25"/>
  <c r="G95" i="25"/>
  <c r="I94" i="25"/>
  <c r="H94" i="25"/>
  <c r="G94" i="25"/>
  <c r="I93" i="25"/>
  <c r="H93" i="25"/>
  <c r="G93" i="25"/>
  <c r="I92" i="25"/>
  <c r="H92" i="25"/>
  <c r="G92" i="25"/>
  <c r="I91" i="25"/>
  <c r="H91" i="25"/>
  <c r="G91" i="25"/>
  <c r="I90" i="25"/>
  <c r="H90" i="25"/>
  <c r="G90" i="25"/>
  <c r="I89" i="25"/>
  <c r="H89" i="25"/>
  <c r="G89" i="25"/>
  <c r="I88" i="25"/>
  <c r="H88" i="25"/>
  <c r="G88" i="25"/>
  <c r="I87" i="25"/>
  <c r="H87" i="25"/>
  <c r="G87" i="25"/>
  <c r="I86" i="25"/>
  <c r="H86" i="25"/>
  <c r="G86" i="25"/>
  <c r="I85" i="25"/>
  <c r="H85" i="25"/>
  <c r="G85" i="25"/>
  <c r="I84" i="25"/>
  <c r="H84" i="25"/>
  <c r="G84" i="25"/>
  <c r="I83" i="25"/>
  <c r="H83" i="25"/>
  <c r="G83" i="25"/>
  <c r="I82" i="25"/>
  <c r="H82" i="25"/>
  <c r="G82" i="25"/>
  <c r="I81" i="25"/>
  <c r="H81" i="25"/>
  <c r="G81" i="25"/>
  <c r="I80" i="25"/>
  <c r="H80" i="25"/>
  <c r="G80" i="25"/>
  <c r="I79" i="25"/>
  <c r="H79" i="25"/>
  <c r="G79" i="25"/>
  <c r="I78" i="25"/>
  <c r="H78" i="25"/>
  <c r="G78" i="25"/>
  <c r="I77" i="25"/>
  <c r="H77" i="25"/>
  <c r="G77" i="25"/>
  <c r="I76" i="25"/>
  <c r="H76" i="25"/>
  <c r="G76" i="25"/>
  <c r="I75" i="25"/>
  <c r="H75" i="25"/>
  <c r="G75" i="25"/>
  <c r="I74" i="25"/>
  <c r="H74" i="25"/>
  <c r="G74" i="25"/>
  <c r="I73" i="25"/>
  <c r="H73" i="25"/>
  <c r="G73" i="25"/>
  <c r="I72" i="25"/>
  <c r="H72" i="25"/>
  <c r="G72" i="25"/>
  <c r="I71" i="25"/>
  <c r="H71" i="25"/>
  <c r="G71" i="25"/>
  <c r="I70" i="25"/>
  <c r="H70" i="25"/>
  <c r="G70" i="25"/>
  <c r="I69" i="25"/>
  <c r="H69" i="25"/>
  <c r="G69" i="25"/>
  <c r="I68" i="25"/>
  <c r="H68" i="25"/>
  <c r="G68" i="25"/>
  <c r="I67" i="25"/>
  <c r="H67" i="25"/>
  <c r="G67" i="25"/>
  <c r="I66" i="25"/>
  <c r="H66" i="25"/>
  <c r="G66" i="25"/>
  <c r="I65" i="25"/>
  <c r="H65" i="25"/>
  <c r="G65" i="25"/>
  <c r="I64" i="25"/>
  <c r="H64" i="25"/>
  <c r="G64" i="25"/>
  <c r="I63" i="25"/>
  <c r="H63" i="25"/>
  <c r="G63" i="25"/>
  <c r="I62" i="25"/>
  <c r="H62" i="25"/>
  <c r="G62" i="25"/>
  <c r="I61" i="25"/>
  <c r="H61" i="25"/>
  <c r="G61" i="25"/>
  <c r="I60" i="25"/>
  <c r="H60" i="25"/>
  <c r="G60" i="25"/>
  <c r="I59" i="25"/>
  <c r="H59" i="25"/>
  <c r="G59" i="25"/>
  <c r="I58" i="25"/>
  <c r="H58" i="25"/>
  <c r="G58" i="25"/>
  <c r="I57" i="25"/>
  <c r="H57" i="25"/>
  <c r="G57" i="25"/>
  <c r="I56" i="25"/>
  <c r="H56" i="25"/>
  <c r="G56" i="25"/>
  <c r="I55" i="25"/>
  <c r="H55" i="25"/>
  <c r="G55" i="25"/>
  <c r="I54" i="25"/>
  <c r="H54" i="25"/>
  <c r="G54" i="25"/>
  <c r="I53" i="25"/>
  <c r="H53" i="25"/>
  <c r="G53" i="25"/>
  <c r="I52" i="25"/>
  <c r="H52" i="25"/>
  <c r="G52" i="25"/>
  <c r="I51" i="25"/>
  <c r="H51" i="25"/>
  <c r="G51" i="25"/>
  <c r="I50" i="25"/>
  <c r="H50" i="25"/>
  <c r="G50" i="25"/>
  <c r="I49" i="25"/>
  <c r="H49" i="25"/>
  <c r="G49" i="25"/>
  <c r="I48" i="25"/>
  <c r="H48" i="25"/>
  <c r="G48" i="25"/>
  <c r="I47" i="25"/>
  <c r="H47" i="25"/>
  <c r="G47" i="25"/>
  <c r="I46" i="25"/>
  <c r="H46" i="25"/>
  <c r="G46" i="25"/>
  <c r="I45" i="25"/>
  <c r="H45" i="25"/>
  <c r="G45" i="25"/>
  <c r="I44" i="25"/>
  <c r="H44" i="25"/>
  <c r="G44" i="25"/>
  <c r="I43" i="25"/>
  <c r="H43" i="25"/>
  <c r="G43" i="25"/>
  <c r="I42" i="25"/>
  <c r="H42" i="25"/>
  <c r="G42" i="25"/>
  <c r="I41" i="25"/>
  <c r="H41" i="25"/>
  <c r="G41" i="25"/>
  <c r="I40" i="25"/>
  <c r="H40" i="25"/>
  <c r="G40" i="25"/>
  <c r="I39" i="25"/>
  <c r="H39" i="25"/>
  <c r="G39" i="25"/>
  <c r="I38" i="25"/>
  <c r="H38" i="25"/>
  <c r="G38" i="25"/>
  <c r="I37" i="25"/>
  <c r="H37" i="25"/>
  <c r="G37" i="25"/>
  <c r="I36" i="25"/>
  <c r="H36" i="25"/>
  <c r="G36" i="25"/>
  <c r="I35" i="25"/>
  <c r="H35" i="25"/>
  <c r="G35" i="25"/>
  <c r="I34" i="25"/>
  <c r="H34" i="25"/>
  <c r="G34" i="25"/>
  <c r="I33" i="25"/>
  <c r="H33" i="25"/>
  <c r="G33" i="25"/>
  <c r="I32" i="25"/>
  <c r="H32" i="25"/>
  <c r="G32" i="25"/>
  <c r="I31" i="25"/>
  <c r="H31" i="25"/>
  <c r="G31" i="25"/>
  <c r="I30" i="25"/>
  <c r="H30" i="25"/>
  <c r="G30" i="25"/>
  <c r="I29" i="25"/>
  <c r="H29" i="25"/>
  <c r="G29" i="25"/>
  <c r="I28" i="25"/>
  <c r="H28" i="25"/>
  <c r="G28" i="25"/>
  <c r="I27" i="25"/>
  <c r="H27" i="25"/>
  <c r="G27" i="25"/>
  <c r="I26" i="25"/>
  <c r="H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I21" i="25"/>
  <c r="H21" i="25"/>
  <c r="G21" i="25"/>
  <c r="I20" i="25"/>
  <c r="H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H15" i="25"/>
  <c r="G15" i="25"/>
  <c r="I14" i="25"/>
  <c r="H14" i="25"/>
  <c r="G14" i="25"/>
  <c r="I13" i="25"/>
  <c r="H13" i="25"/>
  <c r="G13" i="25"/>
  <c r="I12" i="25"/>
  <c r="H12" i="25"/>
  <c r="G12" i="25"/>
  <c r="I11" i="25"/>
  <c r="H11" i="25"/>
  <c r="G11" i="25"/>
  <c r="I10" i="25"/>
  <c r="H10" i="25"/>
  <c r="G10" i="25"/>
  <c r="I9" i="25"/>
  <c r="H9" i="25"/>
  <c r="G9" i="25"/>
  <c r="I8" i="25"/>
  <c r="H8" i="25"/>
  <c r="G8" i="25"/>
  <c r="K45" i="29"/>
  <c r="C12" i="37" l="1"/>
  <c r="C2" i="37"/>
  <c r="C4" i="37"/>
  <c r="E2" i="37"/>
  <c r="F11" i="29"/>
  <c r="F6" i="42"/>
  <c r="F12" i="29"/>
  <c r="H6" i="42"/>
  <c r="F10" i="29"/>
  <c r="D6" i="42"/>
  <c r="D4" i="37"/>
  <c r="I9" i="35"/>
  <c r="H13" i="35" s="1"/>
  <c r="K49" i="29" s="1"/>
  <c r="C226" i="37"/>
  <c r="E226" i="37" s="1"/>
  <c r="C25" i="37"/>
  <c r="C26" i="37" s="1"/>
  <c r="E26" i="37" s="1"/>
  <c r="E4" i="37"/>
  <c r="D2" i="37"/>
  <c r="E3" i="37"/>
  <c r="D3" i="37"/>
  <c r="C3" i="37"/>
  <c r="D7" i="27"/>
  <c r="D11" i="37"/>
  <c r="F15" i="29"/>
  <c r="E13" i="27"/>
  <c r="G15" i="29" s="1"/>
  <c r="F14" i="29"/>
  <c r="E12" i="27"/>
  <c r="G14" i="29" s="1"/>
  <c r="E14" i="27"/>
  <c r="G16" i="29" s="1"/>
  <c r="E15" i="27"/>
  <c r="G17" i="29" s="1"/>
  <c r="F9" i="29" l="1"/>
  <c r="B6" i="42"/>
  <c r="H11" i="35"/>
  <c r="K47" i="29" s="1"/>
  <c r="I13" i="35"/>
  <c r="N49" i="29" s="1"/>
  <c r="J13" i="35"/>
  <c r="Q49" i="29" s="1"/>
  <c r="E25" i="37"/>
  <c r="C227" i="37"/>
  <c r="C228" i="37" s="1"/>
  <c r="C27" i="37"/>
  <c r="E27" i="37" s="1"/>
  <c r="D12" i="37"/>
  <c r="C13" i="37"/>
  <c r="E227" i="37" l="1"/>
  <c r="C28" i="37"/>
  <c r="C29" i="37" s="1"/>
  <c r="C229" i="37"/>
  <c r="E228" i="37"/>
  <c r="D13" i="37"/>
  <c r="C14" i="37"/>
  <c r="E28" i="37" l="1"/>
  <c r="E229" i="37"/>
  <c r="C230" i="37"/>
  <c r="D14" i="37"/>
  <c r="C15" i="37"/>
  <c r="E29" i="37"/>
  <c r="C30" i="37"/>
  <c r="E230" i="37" l="1"/>
  <c r="C231" i="37"/>
  <c r="D15" i="37"/>
  <c r="C16" i="37"/>
  <c r="D16" i="37" s="1"/>
  <c r="C31" i="37"/>
  <c r="E30" i="37"/>
  <c r="C232" i="37" l="1"/>
  <c r="E231" i="37"/>
  <c r="E225" i="37" s="1"/>
  <c r="E31" i="37"/>
  <c r="C32" i="37"/>
  <c r="E232" i="37" l="1"/>
  <c r="C233" i="37"/>
  <c r="E32" i="37"/>
  <c r="C33" i="37"/>
  <c r="E233" i="37" l="1"/>
  <c r="C234" i="37"/>
  <c r="C34" i="37"/>
  <c r="E33" i="37"/>
  <c r="F33" i="37" s="1"/>
  <c r="C235" i="37" l="1"/>
  <c r="E234" i="37"/>
  <c r="C35" i="37"/>
  <c r="E34" i="37"/>
  <c r="F34" i="37" s="1"/>
  <c r="E235" i="37" l="1"/>
  <c r="C236" i="37"/>
  <c r="E35" i="37"/>
  <c r="F35" i="37" s="1"/>
  <c r="C36" i="37"/>
  <c r="C237" i="37" l="1"/>
  <c r="E236" i="37"/>
  <c r="F236" i="37" s="1"/>
  <c r="C37" i="37"/>
  <c r="E36" i="37"/>
  <c r="F36" i="37" s="1"/>
  <c r="E237" i="37" l="1"/>
  <c r="F237" i="37" s="1"/>
  <c r="C238" i="37"/>
  <c r="E37" i="37"/>
  <c r="F37" i="37" s="1"/>
  <c r="C38" i="37"/>
  <c r="C239" i="37" l="1"/>
  <c r="E238" i="37"/>
  <c r="F238" i="37" s="1"/>
  <c r="E38" i="37"/>
  <c r="F38" i="37" s="1"/>
  <c r="C39" i="37"/>
  <c r="C240" i="37" l="1"/>
  <c r="E239" i="37"/>
  <c r="F239" i="37" s="1"/>
  <c r="E39" i="37"/>
  <c r="F39" i="37" s="1"/>
  <c r="C40" i="37"/>
  <c r="E240" i="37" l="1"/>
  <c r="F240" i="37" s="1"/>
  <c r="C241" i="37"/>
  <c r="C41" i="37"/>
  <c r="E40" i="37"/>
  <c r="F40" i="37" s="1"/>
  <c r="C242" i="37" l="1"/>
  <c r="E241" i="37"/>
  <c r="F241" i="37" s="1"/>
  <c r="E41" i="37"/>
  <c r="F41" i="37" s="1"/>
  <c r="C42" i="37"/>
  <c r="C243" i="37" l="1"/>
  <c r="E242" i="37"/>
  <c r="F242" i="37" s="1"/>
  <c r="E42" i="37"/>
  <c r="F42" i="37" s="1"/>
  <c r="C43" i="37"/>
  <c r="E243" i="37" l="1"/>
  <c r="F243" i="37" s="1"/>
  <c r="C244" i="37"/>
  <c r="E43" i="37"/>
  <c r="F43" i="37" s="1"/>
  <c r="C44" i="37"/>
  <c r="C245" i="37" l="1"/>
  <c r="E244" i="37"/>
  <c r="F244" i="37" s="1"/>
  <c r="C45" i="37"/>
  <c r="E44" i="37"/>
  <c r="F44" i="37" s="1"/>
  <c r="C246" i="37" l="1"/>
  <c r="E245" i="37"/>
  <c r="F245" i="37" s="1"/>
  <c r="C46" i="37"/>
  <c r="E45" i="37"/>
  <c r="F45" i="37" s="1"/>
  <c r="E246" i="37" l="1"/>
  <c r="F246" i="37" s="1"/>
  <c r="C247" i="37"/>
  <c r="E46" i="37"/>
  <c r="F46" i="37" s="1"/>
  <c r="C47" i="37"/>
  <c r="E247" i="37" l="1"/>
  <c r="F247" i="37" s="1"/>
  <c r="C248" i="37"/>
  <c r="C48" i="37"/>
  <c r="E47" i="37"/>
  <c r="F47" i="37" s="1"/>
  <c r="E248" i="37" l="1"/>
  <c r="F248" i="37" s="1"/>
  <c r="C249" i="37"/>
  <c r="E48" i="37"/>
  <c r="F48" i="37" s="1"/>
  <c r="C49" i="37"/>
  <c r="E249" i="37" l="1"/>
  <c r="F249" i="37" s="1"/>
  <c r="C250" i="37"/>
  <c r="E49" i="37"/>
  <c r="F49" i="37" s="1"/>
  <c r="C50" i="37"/>
  <c r="C251" i="37" l="1"/>
  <c r="E250" i="37"/>
  <c r="F250" i="37" s="1"/>
  <c r="E50" i="37"/>
  <c r="F50" i="37" s="1"/>
  <c r="C51" i="37"/>
  <c r="E251" i="37" l="1"/>
  <c r="F251" i="37" s="1"/>
  <c r="C252" i="37"/>
  <c r="C52" i="37"/>
  <c r="E51" i="37"/>
  <c r="F51" i="37" s="1"/>
  <c r="C253" i="37" l="1"/>
  <c r="E252" i="37"/>
  <c r="F252" i="37" s="1"/>
  <c r="E52" i="37"/>
  <c r="F52" i="37" s="1"/>
  <c r="C53" i="37"/>
  <c r="C254" i="37" l="1"/>
  <c r="E253" i="37"/>
  <c r="F253" i="37" s="1"/>
  <c r="C54" i="37"/>
  <c r="E53" i="37"/>
  <c r="F53" i="37" s="1"/>
  <c r="E254" i="37" l="1"/>
  <c r="F254" i="37" s="1"/>
  <c r="C255" i="37"/>
  <c r="E54" i="37"/>
  <c r="F54" i="37" s="1"/>
  <c r="C55" i="37"/>
  <c r="E255" i="37" l="1"/>
  <c r="F255" i="37" s="1"/>
  <c r="C256" i="37"/>
  <c r="C56" i="37"/>
  <c r="E55" i="37"/>
  <c r="F55" i="37" s="1"/>
  <c r="E256" i="37" l="1"/>
  <c r="F256" i="37" s="1"/>
  <c r="C257" i="37"/>
  <c r="E56" i="37"/>
  <c r="F56" i="37" s="1"/>
  <c r="C57" i="37"/>
  <c r="C258" i="37" l="1"/>
  <c r="E257" i="37"/>
  <c r="F257" i="37" s="1"/>
  <c r="C58" i="37"/>
  <c r="E57" i="37"/>
  <c r="F57" i="37" s="1"/>
  <c r="E258" i="37" l="1"/>
  <c r="F258" i="37" s="1"/>
  <c r="C259" i="37"/>
  <c r="E58" i="37"/>
  <c r="F58" i="37" s="1"/>
  <c r="C59" i="37"/>
  <c r="E259" i="37" l="1"/>
  <c r="F259" i="37" s="1"/>
  <c r="C260" i="37"/>
  <c r="C60" i="37"/>
  <c r="E59" i="37"/>
  <c r="F59" i="37" s="1"/>
  <c r="C261" i="37" l="1"/>
  <c r="E260" i="37"/>
  <c r="F260" i="37" s="1"/>
  <c r="E60" i="37"/>
  <c r="F60" i="37" s="1"/>
  <c r="C61" i="37"/>
  <c r="E261" i="37" l="1"/>
  <c r="F261" i="37" s="1"/>
  <c r="C262" i="37"/>
  <c r="E61" i="37"/>
  <c r="F61" i="37" s="1"/>
  <c r="C62" i="37"/>
  <c r="E262" i="37" l="1"/>
  <c r="F262" i="37" s="1"/>
  <c r="C263" i="37"/>
  <c r="E62" i="37"/>
  <c r="F62" i="37" s="1"/>
  <c r="C63" i="37"/>
  <c r="C264" i="37" l="1"/>
  <c r="E263" i="37"/>
  <c r="F263" i="37" s="1"/>
  <c r="E63" i="37"/>
  <c r="F63" i="37" s="1"/>
  <c r="C64" i="37"/>
  <c r="C265" i="37" l="1"/>
  <c r="E264" i="37"/>
  <c r="F264" i="37" s="1"/>
  <c r="E64" i="37"/>
  <c r="F64" i="37" s="1"/>
  <c r="C65" i="37"/>
  <c r="C266" i="37" l="1"/>
  <c r="E265" i="37"/>
  <c r="F265" i="37" s="1"/>
  <c r="E65" i="37"/>
  <c r="F65" i="37" s="1"/>
  <c r="C66" i="37"/>
  <c r="E266" i="37" l="1"/>
  <c r="F266" i="37" s="1"/>
  <c r="C267" i="37"/>
  <c r="E66" i="37"/>
  <c r="F66" i="37" s="1"/>
  <c r="C67" i="37"/>
  <c r="E267" i="37" l="1"/>
  <c r="F267" i="37" s="1"/>
  <c r="C268" i="37"/>
  <c r="E67" i="37"/>
  <c r="F67" i="37" s="1"/>
  <c r="C68" i="37"/>
  <c r="C269" i="37" l="1"/>
  <c r="E268" i="37"/>
  <c r="F268" i="37" s="1"/>
  <c r="E68" i="37"/>
  <c r="F68" i="37" s="1"/>
  <c r="C69" i="37"/>
  <c r="E269" i="37" l="1"/>
  <c r="F269" i="37" s="1"/>
  <c r="C270" i="37"/>
  <c r="C70" i="37"/>
  <c r="E69" i="37"/>
  <c r="F69" i="37" s="1"/>
  <c r="C271" i="37" l="1"/>
  <c r="E270" i="37"/>
  <c r="F270" i="37" s="1"/>
  <c r="E70" i="37"/>
  <c r="F70" i="37" s="1"/>
  <c r="C71" i="37"/>
  <c r="E271" i="37" l="1"/>
  <c r="F271" i="37" s="1"/>
  <c r="C272" i="37"/>
  <c r="C72" i="37"/>
  <c r="E71" i="37"/>
  <c r="F71" i="37" s="1"/>
  <c r="C273" i="37" l="1"/>
  <c r="E272" i="37"/>
  <c r="F272" i="37" s="1"/>
  <c r="E72" i="37"/>
  <c r="F72" i="37" s="1"/>
  <c r="C73" i="37"/>
  <c r="E273" i="37" l="1"/>
  <c r="F273" i="37" s="1"/>
  <c r="C274" i="37"/>
  <c r="C74" i="37"/>
  <c r="E73" i="37"/>
  <c r="F73" i="37" s="1"/>
  <c r="E274" i="37" l="1"/>
  <c r="F274" i="37" s="1"/>
  <c r="C275" i="37"/>
  <c r="E74" i="37"/>
  <c r="F74" i="37" s="1"/>
  <c r="C75" i="37"/>
  <c r="E275" i="37" l="1"/>
  <c r="F275" i="37" s="1"/>
  <c r="C276" i="37"/>
  <c r="C76" i="37"/>
  <c r="E75" i="37"/>
  <c r="F75" i="37" s="1"/>
  <c r="E276" i="37" l="1"/>
  <c r="F276" i="37" s="1"/>
  <c r="C277" i="37"/>
  <c r="E76" i="37"/>
  <c r="F76" i="37" s="1"/>
  <c r="C77" i="37"/>
  <c r="C278" i="37" l="1"/>
  <c r="E277" i="37"/>
  <c r="F277" i="37" s="1"/>
  <c r="E77" i="37"/>
  <c r="F77" i="37" s="1"/>
  <c r="C78" i="37"/>
  <c r="C279" i="37" l="1"/>
  <c r="E278" i="37"/>
  <c r="F278" i="37" s="1"/>
  <c r="E78" i="37"/>
  <c r="F78" i="37" s="1"/>
  <c r="C79" i="37"/>
  <c r="E279" i="37" l="1"/>
  <c r="F279" i="37" s="1"/>
  <c r="C280" i="37"/>
  <c r="E79" i="37"/>
  <c r="F79" i="37" s="1"/>
  <c r="C80" i="37"/>
  <c r="E280" i="37" l="1"/>
  <c r="F280" i="37" s="1"/>
  <c r="C281" i="37"/>
  <c r="E80" i="37"/>
  <c r="F80" i="37" s="1"/>
  <c r="C81" i="37"/>
  <c r="C282" i="37" l="1"/>
  <c r="E281" i="37"/>
  <c r="F281" i="37" s="1"/>
  <c r="E81" i="37"/>
  <c r="F81" i="37" s="1"/>
  <c r="C82" i="37"/>
  <c r="C283" i="37" l="1"/>
  <c r="E282" i="37"/>
  <c r="F282" i="37" s="1"/>
  <c r="E82" i="37"/>
  <c r="F82" i="37" s="1"/>
  <c r="C83" i="37"/>
  <c r="C284" i="37" l="1"/>
  <c r="E283" i="37"/>
  <c r="F283" i="37" s="1"/>
  <c r="C84" i="37"/>
  <c r="E83" i="37"/>
  <c r="F83" i="37" s="1"/>
  <c r="C285" i="37" l="1"/>
  <c r="E284" i="37"/>
  <c r="F284" i="37" s="1"/>
  <c r="E84" i="37"/>
  <c r="F84" i="37" s="1"/>
  <c r="C85" i="37"/>
  <c r="C286" i="37" l="1"/>
  <c r="E285" i="37"/>
  <c r="F285" i="37" s="1"/>
  <c r="C86" i="37"/>
  <c r="E85" i="37"/>
  <c r="F85" i="37" s="1"/>
  <c r="E286" i="37" l="1"/>
  <c r="F286" i="37" s="1"/>
  <c r="C287" i="37"/>
  <c r="E86" i="37"/>
  <c r="F86" i="37" s="1"/>
  <c r="C87" i="37"/>
  <c r="C288" i="37" l="1"/>
  <c r="E287" i="37"/>
  <c r="F287" i="37" s="1"/>
  <c r="C88" i="37"/>
  <c r="E87" i="37"/>
  <c r="F87" i="37" s="1"/>
  <c r="C289" i="37" l="1"/>
  <c r="E288" i="37"/>
  <c r="F288" i="37" s="1"/>
  <c r="E88" i="37"/>
  <c r="F88" i="37" s="1"/>
  <c r="C89" i="37"/>
  <c r="C290" i="37" l="1"/>
  <c r="E289" i="37"/>
  <c r="F289" i="37" s="1"/>
  <c r="C90" i="37"/>
  <c r="E89" i="37"/>
  <c r="F89" i="37" s="1"/>
  <c r="E290" i="37" l="1"/>
  <c r="F290" i="37" s="1"/>
  <c r="C291" i="37"/>
  <c r="E90" i="37"/>
  <c r="F90" i="37" s="1"/>
  <c r="C91" i="37"/>
  <c r="E291" i="37" l="1"/>
  <c r="F291" i="37" s="1"/>
  <c r="C292" i="37"/>
  <c r="C92" i="37"/>
  <c r="E91" i="37"/>
  <c r="F91" i="37" s="1"/>
  <c r="C293" i="37" l="1"/>
  <c r="E292" i="37"/>
  <c r="F292" i="37" s="1"/>
  <c r="E92" i="37"/>
  <c r="F92" i="37" s="1"/>
  <c r="C93" i="37"/>
  <c r="E293" i="37" l="1"/>
  <c r="F293" i="37" s="1"/>
  <c r="C294" i="37"/>
  <c r="E93" i="37"/>
  <c r="F93" i="37" s="1"/>
  <c r="C94" i="37"/>
  <c r="C295" i="37" l="1"/>
  <c r="E294" i="37"/>
  <c r="F294" i="37" s="1"/>
  <c r="E94" i="37"/>
  <c r="F94" i="37" s="1"/>
  <c r="C95" i="37"/>
  <c r="E295" i="37" l="1"/>
  <c r="F295" i="37" s="1"/>
  <c r="C296" i="37"/>
  <c r="E95" i="37"/>
  <c r="F95" i="37" s="1"/>
  <c r="C96" i="37"/>
  <c r="C297" i="37" l="1"/>
  <c r="E296" i="37"/>
  <c r="F296" i="37" s="1"/>
  <c r="E96" i="37"/>
  <c r="F96" i="37" s="1"/>
  <c r="C97" i="37"/>
  <c r="E297" i="37" l="1"/>
  <c r="F297" i="37" s="1"/>
  <c r="C298" i="37"/>
  <c r="E97" i="37"/>
  <c r="F97" i="37" s="1"/>
  <c r="C98" i="37"/>
  <c r="E298" i="37" l="1"/>
  <c r="F298" i="37" s="1"/>
  <c r="C299" i="37"/>
  <c r="E98" i="37"/>
  <c r="F98" i="37" s="1"/>
  <c r="C99" i="37"/>
  <c r="E299" i="37" l="1"/>
  <c r="F299" i="37" s="1"/>
  <c r="C300" i="37"/>
  <c r="C100" i="37"/>
  <c r="E99" i="37"/>
  <c r="F99" i="37" s="1"/>
  <c r="C301" i="37" l="1"/>
  <c r="E300" i="37"/>
  <c r="F300" i="37" s="1"/>
  <c r="E100" i="37"/>
  <c r="F100" i="37" s="1"/>
  <c r="C101" i="37"/>
  <c r="E301" i="37" l="1"/>
  <c r="F301" i="37" s="1"/>
  <c r="C302" i="37"/>
  <c r="C102" i="37"/>
  <c r="E101" i="37"/>
  <c r="F101" i="37" s="1"/>
  <c r="E302" i="37" l="1"/>
  <c r="F302" i="37" s="1"/>
  <c r="C303" i="37"/>
  <c r="E102" i="37"/>
  <c r="F102" i="37" s="1"/>
  <c r="C103" i="37"/>
  <c r="E303" i="37" l="1"/>
  <c r="F303" i="37" s="1"/>
  <c r="C304" i="37"/>
  <c r="C104" i="37"/>
  <c r="E103" i="37"/>
  <c r="F103" i="37" s="1"/>
  <c r="C305" i="37" l="1"/>
  <c r="E304" i="37"/>
  <c r="F304" i="37" s="1"/>
  <c r="E104" i="37"/>
  <c r="F104" i="37" s="1"/>
  <c r="C105" i="37"/>
  <c r="C306" i="37" l="1"/>
  <c r="E305" i="37"/>
  <c r="F305" i="37" s="1"/>
  <c r="C106" i="37"/>
  <c r="E105" i="37"/>
  <c r="F105" i="37" s="1"/>
  <c r="C307" i="37" l="1"/>
  <c r="E306" i="37"/>
  <c r="F306" i="37" s="1"/>
  <c r="E106" i="37"/>
  <c r="F106" i="37" s="1"/>
  <c r="C107" i="37"/>
  <c r="E307" i="37" l="1"/>
  <c r="F307" i="37" s="1"/>
  <c r="C308" i="37"/>
  <c r="E107" i="37"/>
  <c r="F107" i="37" s="1"/>
  <c r="C108" i="37"/>
  <c r="C309" i="37" l="1"/>
  <c r="E308" i="37"/>
  <c r="F308" i="37" s="1"/>
  <c r="C109" i="37"/>
  <c r="E108" i="37"/>
  <c r="F108" i="37" s="1"/>
  <c r="C310" i="37" l="1"/>
  <c r="E309" i="37"/>
  <c r="F309" i="37" s="1"/>
  <c r="C110" i="37"/>
  <c r="E109" i="37"/>
  <c r="F109" i="37" s="1"/>
  <c r="E310" i="37" l="1"/>
  <c r="F310" i="37" s="1"/>
  <c r="C311" i="37"/>
  <c r="E110" i="37"/>
  <c r="F110" i="37" s="1"/>
  <c r="C111" i="37"/>
  <c r="E311" i="37" l="1"/>
  <c r="F311" i="37" s="1"/>
  <c r="C312" i="37"/>
  <c r="C112" i="37"/>
  <c r="E111" i="37"/>
  <c r="F111" i="37" s="1"/>
  <c r="C313" i="37" l="1"/>
  <c r="E312" i="37"/>
  <c r="F312" i="37" s="1"/>
  <c r="E112" i="37"/>
  <c r="F112" i="37" s="1"/>
  <c r="C113" i="37"/>
  <c r="C314" i="37" l="1"/>
  <c r="E313" i="37"/>
  <c r="F313" i="37" s="1"/>
  <c r="E113" i="37"/>
  <c r="F113" i="37" s="1"/>
  <c r="C114" i="37"/>
  <c r="C315" i="37" l="1"/>
  <c r="E314" i="37"/>
  <c r="F314" i="37" s="1"/>
  <c r="E114" i="37"/>
  <c r="F114" i="37" s="1"/>
  <c r="C115" i="37"/>
  <c r="C316" i="37" l="1"/>
  <c r="E315" i="37"/>
  <c r="F315" i="37" s="1"/>
  <c r="C116" i="37"/>
  <c r="E115" i="37"/>
  <c r="F115" i="37" s="1"/>
  <c r="E316" i="37" l="1"/>
  <c r="F316" i="37" s="1"/>
  <c r="C317" i="37"/>
  <c r="E116" i="37"/>
  <c r="F116" i="37" s="1"/>
  <c r="C117" i="37"/>
  <c r="E317" i="37" l="1"/>
  <c r="F317" i="37" s="1"/>
  <c r="C318" i="37"/>
  <c r="C118" i="37"/>
  <c r="E117" i="37"/>
  <c r="F117" i="37" s="1"/>
  <c r="C319" i="37" l="1"/>
  <c r="E318" i="37"/>
  <c r="F318" i="37" s="1"/>
  <c r="E118" i="37"/>
  <c r="F118" i="37" s="1"/>
  <c r="C119" i="37"/>
  <c r="C320" i="37" l="1"/>
  <c r="E319" i="37"/>
  <c r="F319" i="37" s="1"/>
  <c r="C120" i="37"/>
  <c r="E119" i="37"/>
  <c r="F119" i="37" s="1"/>
  <c r="E320" i="37" l="1"/>
  <c r="F320" i="37" s="1"/>
  <c r="C321" i="37"/>
  <c r="E120" i="37"/>
  <c r="F120" i="37" s="1"/>
  <c r="C121" i="37"/>
  <c r="C322" i="37" l="1"/>
  <c r="E321" i="37"/>
  <c r="F321" i="37" s="1"/>
  <c r="C122" i="37"/>
  <c r="E121" i="37"/>
  <c r="F121" i="37" s="1"/>
  <c r="E322" i="37" l="1"/>
  <c r="F322" i="37" s="1"/>
  <c r="C323" i="37"/>
  <c r="E122" i="37"/>
  <c r="F122" i="37" s="1"/>
  <c r="C123" i="37"/>
  <c r="E323" i="37" l="1"/>
  <c r="F323" i="37" s="1"/>
  <c r="C324" i="37"/>
  <c r="C124" i="37"/>
  <c r="E123" i="37"/>
  <c r="F123" i="37" s="1"/>
  <c r="E324" i="37" l="1"/>
  <c r="F324" i="37" s="1"/>
  <c r="C325" i="37"/>
  <c r="E124" i="37"/>
  <c r="F124" i="37" s="1"/>
  <c r="C125" i="37"/>
  <c r="C326" i="37" l="1"/>
  <c r="E325" i="37"/>
  <c r="F325" i="37" s="1"/>
  <c r="E125" i="37"/>
  <c r="F125" i="37" s="1"/>
  <c r="C126" i="37"/>
  <c r="C327" i="37" l="1"/>
  <c r="E326" i="37"/>
  <c r="F326" i="37" s="1"/>
  <c r="E126" i="37"/>
  <c r="F126" i="37" s="1"/>
  <c r="C127" i="37"/>
  <c r="E327" i="37" l="1"/>
  <c r="F327" i="37" s="1"/>
  <c r="C328" i="37"/>
  <c r="E127" i="37"/>
  <c r="F127" i="37" s="1"/>
  <c r="C128" i="37"/>
  <c r="C329" i="37" l="1"/>
  <c r="E328" i="37"/>
  <c r="F328" i="37" s="1"/>
  <c r="C129" i="37"/>
  <c r="E128" i="37"/>
  <c r="F128" i="37" s="1"/>
  <c r="E329" i="37" l="1"/>
  <c r="F329" i="37" s="1"/>
  <c r="C330" i="37"/>
  <c r="C130" i="37"/>
  <c r="E129" i="37"/>
  <c r="F129" i="37" s="1"/>
  <c r="C331" i="37" l="1"/>
  <c r="E330" i="37"/>
  <c r="F330" i="37" s="1"/>
  <c r="E130" i="37"/>
  <c r="F130" i="37" s="1"/>
  <c r="C131" i="37"/>
  <c r="C332" i="37" l="1"/>
  <c r="E331" i="37"/>
  <c r="F331" i="37" s="1"/>
  <c r="C132" i="37"/>
  <c r="E131" i="37"/>
  <c r="F131" i="37" s="1"/>
  <c r="C333" i="37" l="1"/>
  <c r="E332" i="37"/>
  <c r="F332" i="37" s="1"/>
  <c r="E132" i="37"/>
  <c r="F132" i="37" s="1"/>
  <c r="C133" i="37"/>
  <c r="E333" i="37" l="1"/>
  <c r="F333" i="37" s="1"/>
  <c r="C334" i="37"/>
  <c r="C134" i="37"/>
  <c r="E133" i="37"/>
  <c r="F133" i="37" s="1"/>
  <c r="C335" i="37" l="1"/>
  <c r="E334" i="37"/>
  <c r="F334" i="37" s="1"/>
  <c r="E134" i="37"/>
  <c r="F134" i="37" s="1"/>
  <c r="C135" i="37"/>
  <c r="E335" i="37" l="1"/>
  <c r="F335" i="37" s="1"/>
  <c r="C336" i="37"/>
  <c r="C136" i="37"/>
  <c r="E135" i="37"/>
  <c r="F135" i="37" s="1"/>
  <c r="C337" i="37" l="1"/>
  <c r="E336" i="37"/>
  <c r="F336" i="37" s="1"/>
  <c r="C137" i="37"/>
  <c r="E136" i="37"/>
  <c r="F136" i="37" s="1"/>
  <c r="C338" i="37" l="1"/>
  <c r="E337" i="37"/>
  <c r="F337" i="37" s="1"/>
  <c r="E137" i="37"/>
  <c r="F137" i="37" s="1"/>
  <c r="C138" i="37"/>
  <c r="E338" i="37" l="1"/>
  <c r="F338" i="37" s="1"/>
  <c r="C339" i="37"/>
  <c r="E138" i="37"/>
  <c r="F138" i="37" s="1"/>
  <c r="C139" i="37"/>
  <c r="E339" i="37" l="1"/>
  <c r="F339" i="37" s="1"/>
  <c r="C340" i="37"/>
  <c r="E139" i="37"/>
  <c r="F139" i="37" s="1"/>
  <c r="C140" i="37"/>
  <c r="E340" i="37" l="1"/>
  <c r="F340" i="37" s="1"/>
  <c r="C341" i="37"/>
  <c r="C141" i="37"/>
  <c r="E140" i="37"/>
  <c r="F140" i="37" s="1"/>
  <c r="E341" i="37" l="1"/>
  <c r="F341" i="37" s="1"/>
  <c r="C342" i="37"/>
  <c r="C142" i="37"/>
  <c r="E141" i="37"/>
  <c r="F141" i="37" s="1"/>
  <c r="E342" i="37" l="1"/>
  <c r="F342" i="37" s="1"/>
  <c r="C343" i="37"/>
  <c r="E142" i="37"/>
  <c r="F142" i="37" s="1"/>
  <c r="C143" i="37"/>
  <c r="E343" i="37" l="1"/>
  <c r="F343" i="37" s="1"/>
  <c r="C344" i="37"/>
  <c r="C144" i="37"/>
  <c r="E143" i="37"/>
  <c r="F143" i="37" s="1"/>
  <c r="E344" i="37" l="1"/>
  <c r="F344" i="37" s="1"/>
  <c r="C345" i="37"/>
  <c r="C145" i="37"/>
  <c r="E144" i="37"/>
  <c r="F144" i="37" s="1"/>
  <c r="E345" i="37" l="1"/>
  <c r="F345" i="37" s="1"/>
  <c r="C346" i="37"/>
  <c r="C146" i="37"/>
  <c r="E145" i="37"/>
  <c r="F145" i="37" s="1"/>
  <c r="E346" i="37" l="1"/>
  <c r="F346" i="37" s="1"/>
  <c r="C347" i="37"/>
  <c r="E146" i="37"/>
  <c r="F146" i="37" s="1"/>
  <c r="C147" i="37"/>
  <c r="C348" i="37" l="1"/>
  <c r="E347" i="37"/>
  <c r="F347" i="37" s="1"/>
  <c r="C148" i="37"/>
  <c r="E147" i="37"/>
  <c r="F147" i="37" s="1"/>
  <c r="C349" i="37" l="1"/>
  <c r="E348" i="37"/>
  <c r="F348" i="37" s="1"/>
  <c r="E148" i="37"/>
  <c r="F148" i="37" s="1"/>
  <c r="C149" i="37"/>
  <c r="E349" i="37" l="1"/>
  <c r="F349" i="37" s="1"/>
  <c r="C350" i="37"/>
  <c r="C150" i="37"/>
  <c r="E149" i="37"/>
  <c r="F149" i="37" s="1"/>
  <c r="E350" i="37" l="1"/>
  <c r="F350" i="37" s="1"/>
  <c r="C351" i="37"/>
  <c r="E150" i="37"/>
  <c r="F150" i="37" s="1"/>
  <c r="C151" i="37"/>
  <c r="E351" i="37" l="1"/>
  <c r="F351" i="37" s="1"/>
  <c r="C352" i="37"/>
  <c r="E151" i="37"/>
  <c r="F151" i="37" s="1"/>
  <c r="C152" i="37"/>
  <c r="E352" i="37" l="1"/>
  <c r="F352" i="37" s="1"/>
  <c r="C353" i="37"/>
  <c r="E152" i="37"/>
  <c r="F152" i="37" s="1"/>
  <c r="C153" i="37"/>
  <c r="C354" i="37" l="1"/>
  <c r="E353" i="37"/>
  <c r="F353" i="37" s="1"/>
  <c r="C154" i="37"/>
  <c r="E153" i="37"/>
  <c r="F153" i="37" s="1"/>
  <c r="C355" i="37" l="1"/>
  <c r="E354" i="37"/>
  <c r="F354" i="37" s="1"/>
  <c r="E154" i="37"/>
  <c r="F154" i="37" s="1"/>
  <c r="C155" i="37"/>
  <c r="E355" i="37" l="1"/>
  <c r="F355" i="37" s="1"/>
  <c r="C356" i="37"/>
  <c r="E155" i="37"/>
  <c r="F155" i="37" s="1"/>
  <c r="C156" i="37"/>
  <c r="C357" i="37" l="1"/>
  <c r="E356" i="37"/>
  <c r="F356" i="37" s="1"/>
  <c r="E156" i="37"/>
  <c r="F156" i="37" s="1"/>
  <c r="C157" i="37"/>
  <c r="E357" i="37" l="1"/>
  <c r="F357" i="37" s="1"/>
  <c r="C358" i="37"/>
  <c r="C158" i="37"/>
  <c r="E157" i="37"/>
  <c r="F157" i="37" s="1"/>
  <c r="C359" i="37" l="1"/>
  <c r="E358" i="37"/>
  <c r="F358" i="37" s="1"/>
  <c r="C159" i="37"/>
  <c r="E158" i="37"/>
  <c r="F158" i="37" s="1"/>
  <c r="E359" i="37" l="1"/>
  <c r="F359" i="37" s="1"/>
  <c r="C360" i="37"/>
  <c r="C160" i="37"/>
  <c r="E159" i="37"/>
  <c r="F159" i="37" s="1"/>
  <c r="E360" i="37" l="1"/>
  <c r="F360" i="37" s="1"/>
  <c r="C361" i="37"/>
  <c r="E160" i="37"/>
  <c r="F160" i="37" s="1"/>
  <c r="C161" i="37"/>
  <c r="E361" i="37" l="1"/>
  <c r="F361" i="37" s="1"/>
  <c r="C362" i="37"/>
  <c r="E161" i="37"/>
  <c r="F161" i="37" s="1"/>
  <c r="C162" i="37"/>
  <c r="E362" i="37" l="1"/>
  <c r="F362" i="37" s="1"/>
  <c r="C363" i="37"/>
  <c r="C163" i="37"/>
  <c r="E162" i="37"/>
  <c r="F162" i="37" s="1"/>
  <c r="C364" i="37" l="1"/>
  <c r="E363" i="37"/>
  <c r="F363" i="37" s="1"/>
  <c r="C164" i="37"/>
  <c r="E163" i="37"/>
  <c r="F163" i="37" s="1"/>
  <c r="C365" i="37" l="1"/>
  <c r="E364" i="37"/>
  <c r="F364" i="37" s="1"/>
  <c r="E164" i="37"/>
  <c r="F164" i="37" s="1"/>
  <c r="C165" i="37"/>
  <c r="C366" i="37" l="1"/>
  <c r="E365" i="37"/>
  <c r="F365" i="37" s="1"/>
  <c r="C166" i="37"/>
  <c r="E165" i="37"/>
  <c r="F165" i="37" s="1"/>
  <c r="E366" i="37" l="1"/>
  <c r="F366" i="37" s="1"/>
  <c r="C367" i="37"/>
  <c r="E166" i="37"/>
  <c r="F166" i="37" s="1"/>
  <c r="C167" i="37"/>
  <c r="E367" i="37" l="1"/>
  <c r="F367" i="37" s="1"/>
  <c r="C368" i="37"/>
  <c r="E167" i="37"/>
  <c r="F167" i="37" s="1"/>
  <c r="C168" i="37"/>
  <c r="E368" i="37" l="1"/>
  <c r="F368" i="37" s="1"/>
  <c r="C369" i="37"/>
  <c r="E168" i="37"/>
  <c r="F168" i="37" s="1"/>
  <c r="C169" i="37"/>
  <c r="C370" i="37" l="1"/>
  <c r="E369" i="37"/>
  <c r="F369" i="37" s="1"/>
  <c r="C170" i="37"/>
  <c r="E169" i="37"/>
  <c r="F169" i="37" s="1"/>
  <c r="E370" i="37" l="1"/>
  <c r="F370" i="37" s="1"/>
  <c r="C371" i="37"/>
  <c r="C171" i="37"/>
  <c r="E170" i="37"/>
  <c r="F170" i="37" s="1"/>
  <c r="C372" i="37" l="1"/>
  <c r="E371" i="37"/>
  <c r="F371" i="37" s="1"/>
  <c r="E171" i="37"/>
  <c r="F171" i="37" s="1"/>
  <c r="C172" i="37"/>
  <c r="C373" i="37" l="1"/>
  <c r="E372" i="37"/>
  <c r="F372" i="37" s="1"/>
  <c r="E172" i="37"/>
  <c r="F172" i="37" s="1"/>
  <c r="C173" i="37"/>
  <c r="C374" i="37" l="1"/>
  <c r="E373" i="37"/>
  <c r="F373" i="37" s="1"/>
  <c r="E173" i="37"/>
  <c r="F173" i="37" s="1"/>
  <c r="C174" i="37"/>
  <c r="E374" i="37" l="1"/>
  <c r="F374" i="37" s="1"/>
  <c r="C375" i="37"/>
  <c r="C175" i="37"/>
  <c r="E174" i="37"/>
  <c r="F174" i="37" s="1"/>
  <c r="C376" i="37" l="1"/>
  <c r="E375" i="37"/>
  <c r="F375" i="37" s="1"/>
  <c r="E175" i="37"/>
  <c r="F175" i="37" s="1"/>
  <c r="C176" i="37"/>
  <c r="C377" i="37" l="1"/>
  <c r="E376" i="37"/>
  <c r="F376" i="37" s="1"/>
  <c r="E176" i="37"/>
  <c r="F176" i="37" s="1"/>
  <c r="C177" i="37"/>
  <c r="E377" i="37" l="1"/>
  <c r="F377" i="37" s="1"/>
  <c r="C378" i="37"/>
  <c r="C178" i="37"/>
  <c r="E177" i="37"/>
  <c r="F177" i="37" s="1"/>
  <c r="C379" i="37" l="1"/>
  <c r="E378" i="37"/>
  <c r="F378" i="37" s="1"/>
  <c r="E178" i="37"/>
  <c r="F178" i="37" s="1"/>
  <c r="C179" i="37"/>
  <c r="E379" i="37" l="1"/>
  <c r="F379" i="37" s="1"/>
  <c r="C380" i="37"/>
  <c r="E179" i="37"/>
  <c r="F179" i="37" s="1"/>
  <c r="C180" i="37"/>
  <c r="E380" i="37" l="1"/>
  <c r="F380" i="37" s="1"/>
  <c r="C381" i="37"/>
  <c r="E180" i="37"/>
  <c r="F180" i="37" s="1"/>
  <c r="C181" i="37"/>
  <c r="C382" i="37" l="1"/>
  <c r="E381" i="37"/>
  <c r="F381" i="37" s="1"/>
  <c r="C182" i="37"/>
  <c r="E181" i="37"/>
  <c r="F181" i="37" s="1"/>
  <c r="E382" i="37" l="1"/>
  <c r="F382" i="37" s="1"/>
  <c r="C383" i="37"/>
  <c r="E182" i="37"/>
  <c r="F182" i="37" s="1"/>
  <c r="C183" i="37"/>
  <c r="C384" i="37" l="1"/>
  <c r="E383" i="37"/>
  <c r="F383" i="37" s="1"/>
  <c r="E183" i="37"/>
  <c r="F183" i="37" s="1"/>
  <c r="C184" i="37"/>
  <c r="E384" i="37" l="1"/>
  <c r="F384" i="37" s="1"/>
  <c r="C385" i="37"/>
  <c r="E184" i="37"/>
  <c r="F184" i="37" s="1"/>
  <c r="C185" i="37"/>
  <c r="C386" i="37" l="1"/>
  <c r="E385" i="37"/>
  <c r="F385" i="37" s="1"/>
  <c r="C186" i="37"/>
  <c r="E185" i="37"/>
  <c r="F185" i="37" s="1"/>
  <c r="E386" i="37" l="1"/>
  <c r="F386" i="37" s="1"/>
  <c r="C387" i="37"/>
  <c r="E186" i="37"/>
  <c r="F186" i="37" s="1"/>
  <c r="C187" i="37"/>
  <c r="E387" i="37" l="1"/>
  <c r="F387" i="37" s="1"/>
  <c r="C388" i="37"/>
  <c r="E187" i="37"/>
  <c r="F187" i="37" s="1"/>
  <c r="C188" i="37"/>
  <c r="C389" i="37" l="1"/>
  <c r="E388" i="37"/>
  <c r="F388" i="37" s="1"/>
  <c r="E188" i="37"/>
  <c r="F188" i="37" s="1"/>
  <c r="C189" i="37"/>
  <c r="E389" i="37" l="1"/>
  <c r="F389" i="37" s="1"/>
  <c r="C390" i="37"/>
  <c r="E189" i="37"/>
  <c r="F189" i="37" s="1"/>
  <c r="C190" i="37"/>
  <c r="E390" i="37" l="1"/>
  <c r="F390" i="37" s="1"/>
  <c r="C391" i="37"/>
  <c r="C191" i="37"/>
  <c r="E190" i="37"/>
  <c r="F190" i="37" s="1"/>
  <c r="C392" i="37" l="1"/>
  <c r="E391" i="37"/>
  <c r="F391" i="37" s="1"/>
  <c r="E191" i="37"/>
  <c r="F191" i="37" s="1"/>
  <c r="C192" i="37"/>
  <c r="E392" i="37" l="1"/>
  <c r="F392" i="37" s="1"/>
  <c r="C393" i="37"/>
  <c r="E192" i="37"/>
  <c r="F192" i="37" s="1"/>
  <c r="C193" i="37"/>
  <c r="E393" i="37" l="1"/>
  <c r="F393" i="37" s="1"/>
  <c r="C394" i="37"/>
  <c r="E193" i="37"/>
  <c r="F193" i="37" s="1"/>
  <c r="C194" i="37"/>
  <c r="C395" i="37" l="1"/>
  <c r="E394" i="37"/>
  <c r="F394" i="37" s="1"/>
  <c r="C195" i="37"/>
  <c r="E194" i="37"/>
  <c r="F194" i="37" s="1"/>
  <c r="C396" i="37" l="1"/>
  <c r="E395" i="37"/>
  <c r="F395" i="37" s="1"/>
  <c r="E195" i="37"/>
  <c r="F195" i="37" s="1"/>
  <c r="C196" i="37"/>
  <c r="E396" i="37" l="1"/>
  <c r="F396" i="37" s="1"/>
  <c r="C397" i="37"/>
  <c r="E196" i="37"/>
  <c r="F196" i="37" s="1"/>
  <c r="C197" i="37"/>
  <c r="E397" i="37" l="1"/>
  <c r="F397" i="37" s="1"/>
  <c r="C398" i="37"/>
  <c r="E197" i="37"/>
  <c r="F197" i="37" s="1"/>
  <c r="C198" i="37"/>
  <c r="E398" i="37" l="1"/>
  <c r="F398" i="37" s="1"/>
  <c r="C399" i="37"/>
  <c r="C199" i="37"/>
  <c r="E198" i="37"/>
  <c r="F198" i="37" s="1"/>
  <c r="C400" i="37" l="1"/>
  <c r="E399" i="37"/>
  <c r="F399" i="37" s="1"/>
  <c r="E199" i="37"/>
  <c r="F199" i="37" s="1"/>
  <c r="C200" i="37"/>
  <c r="C401" i="37" l="1"/>
  <c r="E400" i="37"/>
  <c r="F400" i="37" s="1"/>
  <c r="E200" i="37"/>
  <c r="F200" i="37" s="1"/>
  <c r="C201" i="37"/>
  <c r="E401" i="37" l="1"/>
  <c r="F401" i="37" s="1"/>
  <c r="C402" i="37"/>
  <c r="E201" i="37"/>
  <c r="F201" i="37" s="1"/>
  <c r="C202" i="37"/>
  <c r="E402" i="37" l="1"/>
  <c r="F402" i="37" s="1"/>
  <c r="C403" i="37"/>
  <c r="C203" i="37"/>
  <c r="E202" i="37"/>
  <c r="F202" i="37" s="1"/>
  <c r="C404" i="37" l="1"/>
  <c r="E403" i="37"/>
  <c r="F403" i="37" s="1"/>
  <c r="E203" i="37"/>
  <c r="F203" i="37" s="1"/>
  <c r="C204" i="37"/>
  <c r="C405" i="37" l="1"/>
  <c r="E404" i="37"/>
  <c r="F404" i="37" s="1"/>
  <c r="E204" i="37"/>
  <c r="F204" i="37" s="1"/>
  <c r="C205" i="37"/>
  <c r="E405" i="37" l="1"/>
  <c r="F405" i="37" s="1"/>
  <c r="C406" i="37"/>
  <c r="C206" i="37"/>
  <c r="E205" i="37"/>
  <c r="F205" i="37" s="1"/>
  <c r="C407" i="37" l="1"/>
  <c r="E406" i="37"/>
  <c r="F406" i="37" s="1"/>
  <c r="E206" i="37"/>
  <c r="F206" i="37" s="1"/>
  <c r="C207" i="37"/>
  <c r="E407" i="37" l="1"/>
  <c r="F407" i="37" s="1"/>
  <c r="C408" i="37"/>
  <c r="E207" i="37"/>
  <c r="F207" i="37" s="1"/>
  <c r="C208" i="37"/>
  <c r="C409" i="37" l="1"/>
  <c r="E408" i="37"/>
  <c r="F408" i="37" s="1"/>
  <c r="E208" i="37"/>
  <c r="F208" i="37" s="1"/>
  <c r="C209" i="37"/>
  <c r="E409" i="37" l="1"/>
  <c r="F409" i="37" s="1"/>
  <c r="C410" i="37"/>
  <c r="C210" i="37"/>
  <c r="E209" i="37"/>
  <c r="F209" i="37" s="1"/>
  <c r="C411" i="37" l="1"/>
  <c r="E410" i="37"/>
  <c r="F410" i="37" s="1"/>
  <c r="C211" i="37"/>
  <c r="E210" i="37"/>
  <c r="F210" i="37" s="1"/>
  <c r="C412" i="37" l="1"/>
  <c r="E411" i="37"/>
  <c r="F411" i="37" s="1"/>
  <c r="E211" i="37"/>
  <c r="F211" i="37" s="1"/>
  <c r="C212" i="37"/>
  <c r="E412" i="37" l="1"/>
  <c r="F412" i="37" s="1"/>
  <c r="C413" i="37"/>
  <c r="E212" i="37"/>
  <c r="F212" i="37" s="1"/>
  <c r="C213" i="37"/>
  <c r="C414" i="37" l="1"/>
  <c r="E413" i="37"/>
  <c r="F413" i="37" s="1"/>
  <c r="E213" i="37"/>
  <c r="F213" i="37" s="1"/>
  <c r="C214" i="37"/>
  <c r="E414" i="37" l="1"/>
  <c r="F414" i="37" s="1"/>
  <c r="C415" i="37"/>
  <c r="E214" i="37"/>
  <c r="F214" i="37" s="1"/>
  <c r="C215" i="37"/>
  <c r="E415" i="37" l="1"/>
  <c r="F415" i="37" s="1"/>
  <c r="C416" i="37"/>
  <c r="E215" i="37"/>
  <c r="F215" i="37" s="1"/>
  <c r="C216" i="37"/>
  <c r="C417" i="37" l="1"/>
  <c r="E416" i="37"/>
  <c r="F416" i="37" s="1"/>
  <c r="E216" i="37"/>
  <c r="F216" i="37" s="1"/>
  <c r="C217" i="37"/>
  <c r="C418" i="37" l="1"/>
  <c r="E417" i="37"/>
  <c r="F417" i="37" s="1"/>
  <c r="C218" i="37"/>
  <c r="E217" i="37"/>
  <c r="F217" i="37" s="1"/>
  <c r="C419" i="37" l="1"/>
  <c r="E418" i="37"/>
  <c r="F418" i="37" s="1"/>
  <c r="C219" i="37"/>
  <c r="E218" i="37"/>
  <c r="F218" i="37" s="1"/>
  <c r="E419" i="37" l="1"/>
  <c r="F419" i="37" s="1"/>
  <c r="C420" i="37"/>
  <c r="E219" i="37"/>
  <c r="F219" i="37" s="1"/>
  <c r="C220" i="37"/>
  <c r="E420" i="37" l="1"/>
  <c r="F420" i="37" s="1"/>
  <c r="C421" i="37"/>
  <c r="E220" i="37"/>
  <c r="F220" i="37" s="1"/>
  <c r="C221" i="37"/>
  <c r="C422" i="37" l="1"/>
  <c r="E421" i="37"/>
  <c r="F421" i="37" s="1"/>
  <c r="E221" i="37"/>
  <c r="F221" i="37" s="1"/>
  <c r="C222" i="37"/>
  <c r="E422" i="37" l="1"/>
  <c r="F422" i="37" s="1"/>
  <c r="C423" i="37"/>
  <c r="E222" i="37"/>
  <c r="F222" i="37" s="1"/>
  <c r="C223" i="37"/>
  <c r="E423" i="37" l="1"/>
  <c r="F423" i="37" s="1"/>
  <c r="C424" i="37"/>
  <c r="E223" i="37"/>
  <c r="F223" i="37" s="1"/>
  <c r="C224" i="37"/>
  <c r="E224" i="37" s="1"/>
  <c r="E424" i="37" l="1"/>
  <c r="F424" i="37" s="1"/>
  <c r="C425" i="37"/>
  <c r="E425" i="37" s="1"/>
  <c r="F425" i="37" s="1"/>
  <c r="F224" i="37"/>
  <c r="E24" i="37"/>
  <c r="F23" i="37" s="1"/>
  <c r="F25" i="37" l="1"/>
  <c r="F226" i="37"/>
  <c r="F227" i="37" s="1"/>
  <c r="F228" i="37" s="1"/>
  <c r="F229" i="37" s="1"/>
  <c r="F230" i="37" s="1"/>
  <c r="F231" i="37" s="1"/>
  <c r="F232" i="37" s="1"/>
  <c r="F233" i="37" s="1"/>
  <c r="F234" i="37" s="1"/>
  <c r="F235" i="37" s="1"/>
  <c r="F26" i="37" l="1"/>
  <c r="F27" i="37" l="1"/>
  <c r="F28" i="37" l="1"/>
  <c r="F29" i="37" l="1"/>
  <c r="F30" i="37" l="1"/>
  <c r="F31" i="37" l="1"/>
  <c r="F32" i="37" l="1"/>
  <c r="C592" i="37" s="1"/>
  <c r="C430" i="37"/>
  <c r="D16" i="35" s="1"/>
  <c r="C564" i="37"/>
  <c r="C429" i="37"/>
  <c r="D15" i="35" s="1"/>
  <c r="C428" i="37" l="1"/>
  <c r="D14" i="35" s="1"/>
  <c r="C509" i="37"/>
  <c r="C605" i="37"/>
  <c r="C559" i="37"/>
  <c r="C591" i="37"/>
  <c r="C534" i="37"/>
  <c r="C588" i="37"/>
  <c r="C507" i="37"/>
  <c r="C561" i="37"/>
  <c r="C526" i="37"/>
  <c r="C461" i="37"/>
  <c r="C476" i="37"/>
  <c r="C556" i="37"/>
  <c r="C437" i="37"/>
  <c r="D23" i="35" s="1"/>
  <c r="C515" i="37"/>
  <c r="C451" i="37"/>
  <c r="C480" i="37"/>
  <c r="C444" i="37"/>
  <c r="D30" i="35" s="1"/>
  <c r="C606" i="37"/>
  <c r="C452" i="37"/>
  <c r="C608" i="37"/>
  <c r="C545" i="37"/>
  <c r="C469" i="37"/>
  <c r="C583" i="37"/>
  <c r="C593" i="37"/>
  <c r="C502" i="37"/>
  <c r="C541" i="37"/>
  <c r="C427" i="37"/>
  <c r="D13" i="35" s="1"/>
  <c r="C13" i="35" s="1"/>
  <c r="C435" i="37"/>
  <c r="D21" i="35" s="1"/>
  <c r="C616" i="37"/>
  <c r="C494" i="37"/>
  <c r="C594" i="37"/>
  <c r="C519" i="37"/>
  <c r="C565" i="37"/>
  <c r="C522" i="37"/>
  <c r="C449" i="37"/>
  <c r="C492" i="37"/>
  <c r="C617" i="37"/>
  <c r="C618" i="37"/>
  <c r="C571" i="37"/>
  <c r="C577" i="37"/>
  <c r="C465" i="37"/>
  <c r="C464" i="37"/>
  <c r="C597" i="37"/>
  <c r="C562" i="37"/>
  <c r="C445" i="37"/>
  <c r="D31" i="35" s="1"/>
  <c r="C550" i="37"/>
  <c r="C604" i="37"/>
  <c r="C530" i="37"/>
  <c r="C540" i="37"/>
  <c r="C481" i="37"/>
  <c r="C574" i="37"/>
  <c r="C553" i="37"/>
  <c r="C453" i="37"/>
  <c r="C514" i="37"/>
  <c r="C546" i="37"/>
  <c r="C547" i="37"/>
  <c r="C478" i="37"/>
  <c r="C490" i="37"/>
  <c r="C602" i="37"/>
  <c r="C601" i="37"/>
  <c r="C621" i="37"/>
  <c r="C468" i="37"/>
  <c r="C473" i="37"/>
  <c r="C563" i="37"/>
  <c r="C493" i="37"/>
  <c r="C441" i="37"/>
  <c r="D27" i="35" s="1"/>
  <c r="C457" i="37"/>
  <c r="C587" i="37"/>
  <c r="C501" i="37"/>
  <c r="C513" i="37"/>
  <c r="C589" i="37"/>
  <c r="C622" i="37"/>
  <c r="C486" i="37"/>
  <c r="C576" i="37"/>
  <c r="C623" i="37"/>
  <c r="C549" i="37"/>
  <c r="C554" i="37"/>
  <c r="C551" i="37"/>
  <c r="C510" i="37"/>
  <c r="C572" i="37"/>
  <c r="C496" i="37"/>
  <c r="C504" i="37"/>
  <c r="C474" i="37"/>
  <c r="C581" i="37"/>
  <c r="C456" i="37"/>
  <c r="C596" i="37"/>
  <c r="C491" i="37"/>
  <c r="C615" i="37"/>
  <c r="C524" i="37"/>
  <c r="C489" i="37"/>
  <c r="C447" i="37"/>
  <c r="C603" i="37"/>
  <c r="C460" i="37"/>
  <c r="C485" i="37"/>
  <c r="C611" i="37"/>
  <c r="C590" i="37"/>
  <c r="C446" i="37"/>
  <c r="D32" i="35" s="1"/>
  <c r="C525" i="37"/>
  <c r="C516" i="37"/>
  <c r="C488" i="37"/>
  <c r="C598" i="37"/>
  <c r="C487" i="37"/>
  <c r="C470" i="37"/>
  <c r="C538" i="37"/>
  <c r="C528" i="37"/>
  <c r="C498" i="37"/>
  <c r="C536" i="37"/>
  <c r="C518" i="37"/>
  <c r="C508" i="37"/>
  <c r="C578" i="37"/>
  <c r="C495" i="37"/>
  <c r="C586" i="37"/>
  <c r="C529" i="37"/>
  <c r="C472" i="37"/>
  <c r="C569" i="37"/>
  <c r="C609" i="37"/>
  <c r="C544" i="37"/>
  <c r="C521" i="37"/>
  <c r="C517" i="37"/>
  <c r="C527" i="37"/>
  <c r="C503" i="37"/>
  <c r="C566" i="37"/>
  <c r="C523" i="37"/>
  <c r="C620" i="37"/>
  <c r="C624" i="37"/>
  <c r="C505" i="37"/>
  <c r="C579" i="37"/>
  <c r="C436" i="37"/>
  <c r="D22" i="35" s="1"/>
  <c r="E58" i="29" s="1"/>
  <c r="C600" i="37"/>
  <c r="C520" i="37"/>
  <c r="C512" i="37"/>
  <c r="C439" i="37"/>
  <c r="D25" i="35" s="1"/>
  <c r="C25" i="35" s="1"/>
  <c r="C61" i="29" s="1"/>
  <c r="C500" i="37"/>
  <c r="C595" i="37"/>
  <c r="C542" i="37"/>
  <c r="C463" i="37"/>
  <c r="C625" i="37"/>
  <c r="C455" i="37"/>
  <c r="C533" i="37"/>
  <c r="C466" i="37"/>
  <c r="C614" i="37"/>
  <c r="C471" i="37"/>
  <c r="C434" i="37"/>
  <c r="D20" i="35" s="1"/>
  <c r="C20" i="35" s="1"/>
  <c r="C56" i="29" s="1"/>
  <c r="C599" i="37"/>
  <c r="C483" i="37"/>
  <c r="C610" i="37"/>
  <c r="C462" i="37"/>
  <c r="C535" i="37"/>
  <c r="C511" i="37"/>
  <c r="C475" i="37"/>
  <c r="C539" i="37"/>
  <c r="C567" i="37"/>
  <c r="C585" i="37"/>
  <c r="C440" i="37"/>
  <c r="D26" i="35" s="1"/>
  <c r="E62" i="29" s="1"/>
  <c r="C613" i="37"/>
  <c r="C570" i="37"/>
  <c r="C497" i="37"/>
  <c r="C548" i="37"/>
  <c r="C584" i="37"/>
  <c r="C458" i="37"/>
  <c r="C580" i="37"/>
  <c r="C626" i="37"/>
  <c r="C582" i="37"/>
  <c r="C482" i="37"/>
  <c r="C555" i="37"/>
  <c r="C575" i="37"/>
  <c r="C532" i="37"/>
  <c r="C499" i="37"/>
  <c r="C479" i="37"/>
  <c r="C573" i="37"/>
  <c r="C531" i="37"/>
  <c r="C467" i="37"/>
  <c r="C448" i="37"/>
  <c r="C558" i="37"/>
  <c r="C552" i="37"/>
  <c r="C442" i="37"/>
  <c r="D28" i="35" s="1"/>
  <c r="E64" i="29" s="1"/>
  <c r="C443" i="37"/>
  <c r="D29" i="35" s="1"/>
  <c r="F29" i="35" s="1"/>
  <c r="H65" i="29" s="1"/>
  <c r="C537" i="37"/>
  <c r="C557" i="37"/>
  <c r="C477" i="37"/>
  <c r="C543" i="37"/>
  <c r="C484" i="37"/>
  <c r="E57" i="29"/>
  <c r="C21" i="35"/>
  <c r="C57" i="29" s="1"/>
  <c r="F21" i="35"/>
  <c r="H57" i="29" s="1"/>
  <c r="E51" i="29"/>
  <c r="C15" i="35"/>
  <c r="C51" i="29" s="1"/>
  <c r="F15" i="35"/>
  <c r="H51" i="29" s="1"/>
  <c r="E66" i="29"/>
  <c r="C30" i="35"/>
  <c r="C66" i="29" s="1"/>
  <c r="F30" i="35"/>
  <c r="H66" i="29" s="1"/>
  <c r="C14" i="35"/>
  <c r="C50" i="29" s="1"/>
  <c r="F14" i="35"/>
  <c r="H50" i="29" s="1"/>
  <c r="E50" i="29"/>
  <c r="C23" i="35"/>
  <c r="C59" i="29" s="1"/>
  <c r="E59" i="29"/>
  <c r="F23" i="35"/>
  <c r="H59" i="29" s="1"/>
  <c r="F26" i="35"/>
  <c r="H62" i="29" s="1"/>
  <c r="C26" i="35"/>
  <c r="C62" i="29" s="1"/>
  <c r="C506" i="37"/>
  <c r="C568" i="37"/>
  <c r="C450" i="37"/>
  <c r="C612" i="37"/>
  <c r="C433" i="37"/>
  <c r="D19" i="35" s="1"/>
  <c r="C432" i="37"/>
  <c r="D18" i="35" s="1"/>
  <c r="C560" i="37"/>
  <c r="C459" i="37"/>
  <c r="E67" i="29"/>
  <c r="F31" i="35"/>
  <c r="H67" i="29" s="1"/>
  <c r="C31" i="35"/>
  <c r="C67" i="29" s="1"/>
  <c r="C27" i="35"/>
  <c r="C63" i="29" s="1"/>
  <c r="E63" i="29"/>
  <c r="F27" i="35"/>
  <c r="H63" i="29" s="1"/>
  <c r="F20" i="35"/>
  <c r="H56" i="29" s="1"/>
  <c r="F22" i="35"/>
  <c r="H58" i="29" s="1"/>
  <c r="C32" i="35"/>
  <c r="C68" i="29" s="1"/>
  <c r="E68" i="29"/>
  <c r="F32" i="35"/>
  <c r="H68" i="29" s="1"/>
  <c r="E52" i="29"/>
  <c r="C16" i="35"/>
  <c r="C52" i="29" s="1"/>
  <c r="F16" i="35"/>
  <c r="H52" i="29" s="1"/>
  <c r="C431" i="37"/>
  <c r="D17" i="35" s="1"/>
  <c r="C607" i="37"/>
  <c r="C438" i="37"/>
  <c r="D24" i="35" s="1"/>
  <c r="C619" i="37"/>
  <c r="C454" i="37"/>
  <c r="F25" i="35" l="1"/>
  <c r="H61" i="29" s="1"/>
  <c r="F13" i="35"/>
  <c r="H49" i="29" s="1"/>
  <c r="E49" i="29"/>
  <c r="C49" i="29"/>
  <c r="E56" i="29"/>
  <c r="E61" i="29"/>
  <c r="C22" i="35"/>
  <c r="C58" i="29" s="1"/>
  <c r="F28" i="35"/>
  <c r="H64" i="29" s="1"/>
  <c r="C29" i="35"/>
  <c r="C65" i="29" s="1"/>
  <c r="E65" i="29"/>
  <c r="C28" i="35"/>
  <c r="C64" i="29" s="1"/>
  <c r="C24" i="35"/>
  <c r="C60" i="29" s="1"/>
  <c r="F24" i="35"/>
  <c r="H60" i="29" s="1"/>
  <c r="E60" i="29"/>
  <c r="F17" i="35"/>
  <c r="H53" i="29" s="1"/>
  <c r="E53" i="29"/>
  <c r="C17" i="35"/>
  <c r="C53" i="29" s="1"/>
  <c r="C18" i="35"/>
  <c r="C54" i="29" s="1"/>
  <c r="E54" i="29"/>
  <c r="F18" i="35"/>
  <c r="H54" i="29" s="1"/>
  <c r="C19" i="35"/>
  <c r="C55" i="29" s="1"/>
  <c r="F19" i="35"/>
  <c r="H55" i="29" s="1"/>
  <c r="E55" i="29"/>
</calcChain>
</file>

<file path=xl/comments1.xml><?xml version="1.0" encoding="utf-8"?>
<comments xmlns="http://schemas.openxmlformats.org/spreadsheetml/2006/main">
  <authors>
    <author>rgbas_000</author>
  </authors>
  <commentList>
    <comment ref="C7" authorId="0">
      <text>
        <r>
          <rPr>
            <sz val="12"/>
            <color indexed="81"/>
            <rFont val="Calibri"/>
            <family val="2"/>
          </rPr>
          <t xml:space="preserve">
Digite o nome dos cargos existentes na sua empresa, do mais alto para o mais baixo conforme o exemplo.</t>
        </r>
      </text>
    </comment>
    <comment ref="D7" authorId="0">
      <text>
        <r>
          <rPr>
            <sz val="12"/>
            <color indexed="81"/>
            <rFont val="Calibri"/>
            <family val="2"/>
          </rPr>
          <t xml:space="preserve">
Selecione o tipo de cargo entre:
 - Operacional
 - Gerencial
 - Diretoria</t>
        </r>
      </text>
    </comment>
    <comment ref="E7" authorId="0">
      <text>
        <r>
          <rPr>
            <sz val="12"/>
            <color indexed="81"/>
            <rFont val="Calibri"/>
            <family val="2"/>
          </rPr>
          <t xml:space="preserve">
Digite o salário base (bruto) específico para cada cargo cadastrado.</t>
        </r>
      </text>
    </comment>
  </commentList>
</comments>
</file>

<file path=xl/comments2.xml><?xml version="1.0" encoding="utf-8"?>
<comments xmlns="http://schemas.openxmlformats.org/spreadsheetml/2006/main">
  <authors>
    <author>rgbas_000</author>
  </authors>
  <commentList>
    <comment ref="C7" authorId="0">
      <text>
        <r>
          <rPr>
            <sz val="12"/>
            <color indexed="81"/>
            <rFont val="Calibri"/>
            <family val="2"/>
          </rPr>
          <t>Digite o nome dos funcionários da sua empresa.</t>
        </r>
      </text>
    </comment>
    <comment ref="D7" authorId="0">
      <text>
        <r>
          <rPr>
            <sz val="12"/>
            <color indexed="81"/>
            <rFont val="Calibri"/>
            <family val="2"/>
          </rPr>
          <t>Selecione o cargo entre os cadastrados no menu anterior.</t>
        </r>
      </text>
    </comment>
    <comment ref="E7" authorId="0">
      <text>
        <r>
          <rPr>
            <sz val="12"/>
            <color indexed="81"/>
            <rFont val="Calibri"/>
            <family val="2"/>
          </rPr>
          <t>Selecione o tipo de contrato específico para cada funcionário.</t>
        </r>
      </text>
    </comment>
  </commentList>
</comments>
</file>

<file path=xl/comments3.xml><?xml version="1.0" encoding="utf-8"?>
<comments xmlns="http://schemas.openxmlformats.org/spreadsheetml/2006/main">
  <authors>
    <author>rgbas_000</author>
  </authors>
  <commentList>
    <comment ref="D6" authorId="0">
      <text>
        <r>
          <rPr>
            <sz val="12"/>
            <color indexed="81"/>
            <rFont val="Calibri"/>
            <family val="2"/>
          </rPr>
          <t>Defina qual o próximo cargo na escala de crescimento.</t>
        </r>
      </text>
    </comment>
  </commentList>
</comments>
</file>

<file path=xl/comments4.xml><?xml version="1.0" encoding="utf-8"?>
<comments xmlns="http://schemas.openxmlformats.org/spreadsheetml/2006/main">
  <authors>
    <author>rgbas_000</author>
  </authors>
  <commentList>
    <comment ref="D6" authorId="0">
      <text>
        <r>
          <rPr>
            <sz val="12"/>
            <color indexed="81"/>
            <rFont val="Calibri"/>
            <family val="2"/>
          </rPr>
          <t>Defina as qualidades comportamentais obrigatórias do cargo para que o funcionário receba uma promoção.</t>
        </r>
      </text>
    </comment>
    <comment ref="E6" authorId="0">
      <text>
        <r>
          <rPr>
            <sz val="12"/>
            <color indexed="81"/>
            <rFont val="Calibri"/>
            <family val="2"/>
          </rPr>
          <t>Defina as qualidades desejáveis do cargo para que o funcionário receba uma promoção.</t>
        </r>
      </text>
    </comment>
    <comment ref="F6" authorId="0">
      <text>
        <r>
          <rPr>
            <sz val="12"/>
            <color indexed="81"/>
            <rFont val="Calibri"/>
            <family val="2"/>
          </rPr>
          <t>Defina os conhecimentos técnicos obrigatórios do cargo para que o funcionário receba uma promoção.</t>
        </r>
      </text>
    </comment>
    <comment ref="G6" authorId="0">
      <text>
        <r>
          <rPr>
            <sz val="12"/>
            <color indexed="81"/>
            <rFont val="Calibri"/>
            <family val="2"/>
          </rPr>
          <t>Defina os conhecimentos técnicos desejáveis do cargo para que o funcionário receba uma promoção.</t>
        </r>
      </text>
    </comment>
    <comment ref="H6" authorId="0">
      <text>
        <r>
          <rPr>
            <sz val="12"/>
            <color indexed="81"/>
            <rFont val="Calibri"/>
            <family val="2"/>
          </rPr>
          <t>Defina quais idiomas são necessários no cargo para que o funcionário receba uma promoção.</t>
        </r>
      </text>
    </comment>
    <comment ref="I6" authorId="0">
      <text>
        <r>
          <rPr>
            <sz val="12"/>
            <color indexed="81"/>
            <rFont val="Calibri"/>
            <family val="2"/>
          </rPr>
          <t>Informe outras necessidades do cargo para que o funcionário receba uma promoção.</t>
        </r>
      </text>
    </comment>
  </commentList>
</comments>
</file>

<file path=xl/comments5.xml><?xml version="1.0" encoding="utf-8"?>
<comments xmlns="http://schemas.openxmlformats.org/spreadsheetml/2006/main">
  <authors>
    <author>rgbas_000</author>
  </authors>
  <commentList>
    <comment ref="C7" authorId="0">
      <text>
        <r>
          <rPr>
            <sz val="12"/>
            <color indexed="81"/>
            <rFont val="Calibri"/>
            <family val="2"/>
          </rPr>
          <t>Soma total dos cargos cadastrados.</t>
        </r>
      </text>
    </comment>
    <comment ref="C8" authorId="0">
      <text>
        <r>
          <rPr>
            <sz val="12"/>
            <color indexed="81"/>
            <rFont val="Calibri"/>
            <family val="2"/>
          </rPr>
          <t>Soma dos cargos cadastrados no nível operacional.</t>
        </r>
      </text>
    </comment>
    <comment ref="C9" authorId="0">
      <text>
        <r>
          <rPr>
            <sz val="12"/>
            <color indexed="81"/>
            <rFont val="Calibri"/>
            <family val="2"/>
          </rPr>
          <t>Soma dos cargos cadastrados no nível gerencial.</t>
        </r>
      </text>
    </comment>
    <comment ref="C10" authorId="0">
      <text>
        <r>
          <rPr>
            <sz val="12"/>
            <color indexed="81"/>
            <rFont val="Calibri"/>
            <family val="2"/>
          </rPr>
          <t>Soma dos cargos cadastrados no nível de diretoria.</t>
        </r>
      </text>
    </comment>
    <comment ref="C12" authorId="0">
      <text>
        <r>
          <rPr>
            <sz val="12"/>
            <color indexed="81"/>
            <rFont val="Calibri"/>
            <family val="2"/>
          </rPr>
          <t>Soma dos funcionários registrados pelo regime CLT.</t>
        </r>
      </text>
    </comment>
    <comment ref="C13" authorId="0">
      <text>
        <r>
          <rPr>
            <sz val="12"/>
            <color indexed="81"/>
            <rFont val="Calibri"/>
            <family val="2"/>
          </rPr>
          <t>Soma dos Prestadores de Serviços (PJ).</t>
        </r>
      </text>
    </comment>
    <comment ref="C14" authorId="0">
      <text>
        <r>
          <rPr>
            <sz val="12"/>
            <color indexed="81"/>
            <rFont val="Calibri"/>
            <family val="2"/>
          </rPr>
          <t>Soma dos estágiários.</t>
        </r>
      </text>
    </comment>
    <comment ref="C15" authorId="0">
      <text>
        <r>
          <rPr>
            <sz val="12"/>
            <color indexed="81"/>
            <rFont val="Calibri"/>
            <family val="2"/>
          </rPr>
          <t>Soma dos funcionários sob outros regimes de contratação.</t>
        </r>
      </text>
    </comment>
    <comment ref="C17" authorId="0">
      <text>
        <r>
          <rPr>
            <sz val="12"/>
            <color indexed="81"/>
            <rFont val="Calibri"/>
            <family val="2"/>
          </rPr>
          <t>Soma total dos cargos cadastrados no nível operacional.</t>
        </r>
      </text>
    </comment>
    <comment ref="C18" authorId="0">
      <text>
        <r>
          <rPr>
            <sz val="12"/>
            <color indexed="81"/>
            <rFont val="Calibri"/>
            <family val="2"/>
          </rPr>
          <t>Soma total dos cargos cadastrados no nível gerencial.</t>
        </r>
      </text>
    </comment>
    <comment ref="C19" authorId="0">
      <text>
        <r>
          <rPr>
            <sz val="12"/>
            <color indexed="81"/>
            <rFont val="Calibri"/>
            <family val="2"/>
          </rPr>
          <t>Soma total dos cargos cadastrados no nível de diretoria.</t>
        </r>
      </text>
    </comment>
  </commentList>
</comments>
</file>

<file path=xl/comments6.xml><?xml version="1.0" encoding="utf-8"?>
<comments xmlns="http://schemas.openxmlformats.org/spreadsheetml/2006/main">
  <authors>
    <author>Leonardo</author>
  </authors>
  <commentList>
    <comment ref="C11" authorId="0">
      <text>
        <r>
          <rPr>
            <sz val="9"/>
            <color indexed="81"/>
            <rFont val="Segoe UI"/>
            <family val="2"/>
          </rPr>
          <t xml:space="preserve">
A ordenação é o caminho que o funcionário faz através dos cargos. Sendo assim, o 1º cargo sempe será o de mais baixo nível na hieraquia.
Ex.: Se temos Caixa Jr, Caixa Pleno e Caixa sênior, A fila seria a seguinte:
1º Caixa Jr
2º Caixa Pleno
3º Caixa Sênior
Significa que este funcionário pode caminhar até 3 posições através de promoções. </t>
        </r>
      </text>
    </comment>
  </commentList>
</comments>
</file>

<file path=xl/sharedStrings.xml><?xml version="1.0" encoding="utf-8"?>
<sst xmlns="http://schemas.openxmlformats.org/spreadsheetml/2006/main" count="293" uniqueCount="204">
  <si>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</si>
  <si>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Eles são avisos sobre como a sua projeção está. A partir deles, você pode refinar suas projeções e pensar em medidas mais agressivas para tornar seu projeto mais agressivo.</t>
  </si>
  <si>
    <t>Basta entrar no menu superior "Revisão" e escolher o item desproteger planilha no grupo Alterações. As planilhas não possuem senhas, apenas estão bloqueadas para melhorar a usabilidade delas.</t>
  </si>
  <si>
    <t>Sim. Porém esses dados não garantem aprovações ou reprovações por parte dessas instituições. Sendo usados como dados complementares.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</si>
  <si>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</si>
  <si>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Escolha Opção Arquivo e vá ao item imprimir no seu menu superior.</t>
  </si>
  <si>
    <t>Selecione os campos que deseja mudar a moeda. Clique com o botão direito escolha a opção formatar células. Altere o símbolo para o formato que desejar na guia Número.</t>
  </si>
  <si>
    <t>1. Posso adicionar mais linhas e colunas na planilha?</t>
  </si>
  <si>
    <t>PLANILHA DE</t>
  </si>
  <si>
    <t>DADOS INICIAIS</t>
  </si>
  <si>
    <t>COMPOSIÇÃO DOS CARGOS</t>
  </si>
  <si>
    <t>RESULTADOS CONSOLIDADOS</t>
  </si>
  <si>
    <t>GRÁFICOS</t>
  </si>
  <si>
    <t>RELATÓRIO DE IMPRESSÃO</t>
  </si>
  <si>
    <t>Nome do cargo</t>
  </si>
  <si>
    <t>Tipo do cargo</t>
  </si>
  <si>
    <t>Salário</t>
  </si>
  <si>
    <t>Operacional</t>
  </si>
  <si>
    <t>Gerencial</t>
  </si>
  <si>
    <t>Diretoria</t>
  </si>
  <si>
    <t>Nome dos funcionários</t>
  </si>
  <si>
    <t>Informações básicas sobre os funcionários</t>
  </si>
  <si>
    <t>Cargo</t>
  </si>
  <si>
    <t>Tipo de contrato</t>
  </si>
  <si>
    <t>CLT</t>
  </si>
  <si>
    <t>Prestador de Serviços</t>
  </si>
  <si>
    <t>Estágio</t>
  </si>
  <si>
    <t>Outro</t>
  </si>
  <si>
    <t>Ruy França</t>
  </si>
  <si>
    <t>Diretor criativo</t>
  </si>
  <si>
    <t>CEO</t>
  </si>
  <si>
    <t>Consultor</t>
  </si>
  <si>
    <t>Gerente</t>
  </si>
  <si>
    <t>Gestor</t>
  </si>
  <si>
    <t>Fiilippo Ghermandi</t>
  </si>
  <si>
    <t>Daniel Pereira</t>
  </si>
  <si>
    <t>Próximo cargo (promoção)</t>
  </si>
  <si>
    <t>Qualidades comportamentais obrigatórias</t>
  </si>
  <si>
    <t>Qualidades desejáveis</t>
  </si>
  <si>
    <t>Conhecimentos técnicos obrigatórios</t>
  </si>
  <si>
    <t>Conhecimentos técnicos desejáveis</t>
  </si>
  <si>
    <t>Lingua estrangeira</t>
  </si>
  <si>
    <t>Informação adicional</t>
  </si>
  <si>
    <t>Visão geral</t>
  </si>
  <si>
    <t>Todos os cargos</t>
  </si>
  <si>
    <t>Cargos operacionais</t>
  </si>
  <si>
    <t>Cargos gerenciais</t>
  </si>
  <si>
    <t>Cargos de diretoria</t>
  </si>
  <si>
    <t>cargos cadastrados</t>
  </si>
  <si>
    <t>cargos operacionais</t>
  </si>
  <si>
    <t>cargos gerenciais</t>
  </si>
  <si>
    <t>cargos de diretoria</t>
  </si>
  <si>
    <t>Prestador de Serviços (PJ)</t>
  </si>
  <si>
    <t>Estagiário</t>
  </si>
  <si>
    <t>Média salarial por tipo de cargo</t>
  </si>
  <si>
    <t>Selecione um funcionário</t>
  </si>
  <si>
    <t>Expectativa de crescimento
(Ordenação de promoções de cargos e respectivos salários)</t>
  </si>
  <si>
    <t>Ordenação</t>
  </si>
  <si>
    <t>Qualidades comportamentais</t>
  </si>
  <si>
    <t>Conhecimento técnico obrigatório</t>
  </si>
  <si>
    <t>Tipos de cargos criados</t>
  </si>
  <si>
    <t>Tipos de contratos</t>
  </si>
  <si>
    <t>Menor salário</t>
  </si>
  <si>
    <t>Maior salário</t>
  </si>
  <si>
    <t>Média salarial</t>
  </si>
  <si>
    <t>Funcionário selecionado</t>
  </si>
  <si>
    <t>CARGOS / PROMOÇÕES</t>
  </si>
  <si>
    <t>Cargo atual</t>
  </si>
  <si>
    <t>Funcionário</t>
  </si>
  <si>
    <t>Cargos anteriores</t>
  </si>
  <si>
    <t>Cargos posteriores</t>
  </si>
  <si>
    <t>1º</t>
  </si>
  <si>
    <t>2º</t>
  </si>
  <si>
    <t>3º</t>
  </si>
  <si>
    <t>4º</t>
  </si>
  <si>
    <t>5º</t>
  </si>
  <si>
    <t>Atual</t>
  </si>
  <si>
    <t>ORDENAÇÃO</t>
  </si>
  <si>
    <t>6º</t>
  </si>
  <si>
    <t>GRÁFICO INDIVIDUAL</t>
  </si>
  <si>
    <t>Imprima o relatório dos seus indicadores. Apenas o que importa, com formatação econômica para gastar menos tinta e ter um melhor aproveitamento do papel.</t>
  </si>
  <si>
    <t>Ze Carlos</t>
  </si>
  <si>
    <t>Vendedor I</t>
  </si>
  <si>
    <t>Vendedor II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</si>
  <si>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</si>
  <si>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</si>
  <si>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</si>
  <si>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</si>
  <si>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</si>
  <si>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</si>
  <si>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</si>
  <si>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</si>
  <si>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</si>
  <si>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</si>
  <si>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</si>
  <si>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</si>
  <si>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</si>
  <si>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</si>
  <si>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Caixa I</t>
  </si>
  <si>
    <t>Caixa II</t>
  </si>
  <si>
    <t>Caixa III</t>
  </si>
  <si>
    <t>Salário base (bruto)</t>
  </si>
  <si>
    <t>3.0.0</t>
  </si>
  <si>
    <t>SOBRE A SOUZA</t>
  </si>
  <si>
    <t>Qualidades comportamentais obrigatórias para o cargo de CEO</t>
  </si>
  <si>
    <t>Qualidades desejáveis para o cargo de CEO</t>
  </si>
  <si>
    <t>Conhecimentos técnicos obrigatórios para o cargo de CEO</t>
  </si>
  <si>
    <t>Conhecimentos técnicos desejáveis para o cargo de CEO</t>
  </si>
  <si>
    <t>Lingua estrangeira para o cargo de CEO</t>
  </si>
  <si>
    <t>Informação adicional para o cargo de CEO</t>
  </si>
  <si>
    <t>Qualidades comportamentais obrigatórias para o cargo de Diretor criativo</t>
  </si>
  <si>
    <t>Qualidades desejáveis para o cargo de Diretor criativo</t>
  </si>
  <si>
    <t>Conhecimentos técnicos obrigatórios para o cargo de Diretor criativo</t>
  </si>
  <si>
    <t>Conhecimentos técnicos desejáveis para o cargo de Diretor criativo</t>
  </si>
  <si>
    <t>Lingua estrangeira para o cargo de Diretor criativo</t>
  </si>
  <si>
    <t>Informação adicional para o cargo de Diretor criativo</t>
  </si>
  <si>
    <t>Qualidades comportamentais obrigatórias para o cargo de Gerente</t>
  </si>
  <si>
    <t>Qualidades desejáveis para o cargo de Gerente</t>
  </si>
  <si>
    <t>Conhecimentos técnicos obrigatórios para o cargo de Gerente</t>
  </si>
  <si>
    <t>Conhecimentos técnicos desejáveis para o cargo de Gerente</t>
  </si>
  <si>
    <t>Lingua estrangeira para o cargo de Gerente</t>
  </si>
  <si>
    <t>Informação adicional para o cargo de Gerente</t>
  </si>
  <si>
    <t>Qualidades comportamentais obrigatórias para o cargo de Consultor</t>
  </si>
  <si>
    <t>Qualidades desejáveis para o cargo de Consultor</t>
  </si>
  <si>
    <t>Conhecimentos técnicos obrigatórios para o cargo de Consultor</t>
  </si>
  <si>
    <t>Conhecimentos técnicos desejáveis para o cargo de Consultor</t>
  </si>
  <si>
    <t>Lingua estrangeira para o cargo de Consultor</t>
  </si>
  <si>
    <t>Informação adicional para o cargo de Consultor</t>
  </si>
  <si>
    <t>Qualidades comportamentais obrigatórias para o cargo de Gestor</t>
  </si>
  <si>
    <t>Qualidades desejáveis para o cargo de Gestor</t>
  </si>
  <si>
    <t>Conhecimentos técnicos obrigatórios para o cargo de Gestor</t>
  </si>
  <si>
    <t>Conhecimentos técnicos desejáveis para o cargo de Gestor</t>
  </si>
  <si>
    <t>Lingua estrangeira para o cargo de Gestor</t>
  </si>
  <si>
    <t>Informação adicional para o cargo de Gestor</t>
  </si>
  <si>
    <t>Qualidades comportamentais obrigatórias para o cargo de Caixa I</t>
  </si>
  <si>
    <t>Qualidades desejáveis para o cargo de Caixa I</t>
  </si>
  <si>
    <t>Conhecimentos técnicos obrigatórios para o cargo de Caixa I</t>
  </si>
  <si>
    <t>Conhecimentos técnicos desejáveis para o cargo de Caixa I</t>
  </si>
  <si>
    <t>Lingua estrangeira para o cargo de Caixa I</t>
  </si>
  <si>
    <t>Informação adicional para o cargo de Caixa I</t>
  </si>
  <si>
    <t>Qualidades comportamentais obrigatórias para o cargo de Caixa II</t>
  </si>
  <si>
    <t>Qualidades desejáveis para o cargo de Caixa II</t>
  </si>
  <si>
    <t>Conhecimentos técnicos obrigatórios para o cargo de Caixa II</t>
  </si>
  <si>
    <t>Conhecimentos técnicos desejáveis para o cargo de Caixa II</t>
  </si>
  <si>
    <t>Lingua estrangeira para o cargo de Caixa II</t>
  </si>
  <si>
    <t>Informação adicional para o cargo de Caixa II</t>
  </si>
  <si>
    <t>Qualidades comportamentais obrigatórias para o cargo de Caixa III</t>
  </si>
  <si>
    <t>Qualidades desejáveis para o cargo de Caixa III</t>
  </si>
  <si>
    <t>Conhecimentos técnicos obrigatórios para o cargo de Caixa III</t>
  </si>
  <si>
    <t>Conhecimentos técnicos desejáveis para o cargo de Caixa III</t>
  </si>
  <si>
    <t>Lingua estrangeira para o cargo de Caixa III</t>
  </si>
  <si>
    <t>Informação adicional para o cargo de Caixa III</t>
  </si>
  <si>
    <t>Qualidades comportamentais obrigatórias para o cargo de Vendedor I</t>
  </si>
  <si>
    <t>Qualidades desejáveis para o cargo de Vendedor I</t>
  </si>
  <si>
    <t>Conhecimentos técnicos obrigatórios para o cargo de Vendedor I</t>
  </si>
  <si>
    <t>Conhecimentos técnicos desejáveis para o cargo de Vendedor I</t>
  </si>
  <si>
    <t>Lingua estrangeira para o cargo de Vendedor I</t>
  </si>
  <si>
    <t>Informação adicional para o cargo de Vendedor I</t>
  </si>
  <si>
    <t>Qualidades comportamentais obrigatórias para o cargo de Vendedor II</t>
  </si>
  <si>
    <t>Qualidades desejáveis para o cargo de Vendedor II</t>
  </si>
  <si>
    <t>Conhecimentos técnicos obrigatórios para o cargo de Vendedor II</t>
  </si>
  <si>
    <t>Conhecimentos técnicos desejáveis para o cargo de Vendedor II</t>
  </si>
  <si>
    <t>Lingua estrangeira para o cargo de Vendedor II</t>
  </si>
  <si>
    <t>Informação adicional para o cargo de Vendedor II</t>
  </si>
  <si>
    <t>Qualidades comportamentais obrigatórias para o cargo de Vendedor III</t>
  </si>
  <si>
    <t>Qualidades desejáveis para o cargo de Vendedor III</t>
  </si>
  <si>
    <t>Conhecimentos técnicos obrigatórios para o cargo de Vendedor III</t>
  </si>
  <si>
    <t>Conhecimentos técnicos desejáveis para o cargo de Vendedor III</t>
  </si>
  <si>
    <t>Lingua estrangeira para o cargo de Vendedor III</t>
  </si>
  <si>
    <t>Informação adicional para o cargo de Vendedor III</t>
  </si>
  <si>
    <t>RELATÓRIO</t>
  </si>
  <si>
    <t>DASHBOARD</t>
  </si>
  <si>
    <t>Aqui você encontra um painel com os principais resultados do seu controle de falhas de equipamentos em formato de ráficos.</t>
  </si>
  <si>
    <t>5. Como desbloquear a planilha?</t>
  </si>
  <si>
    <t>2. Posso remover linhas?</t>
  </si>
  <si>
    <t>6. Como redimensiono uma coluna ou linha da planilha?</t>
  </si>
  <si>
    <t>3. Para que servem os alertas?</t>
  </si>
  <si>
    <t>7. Como faço para imprimir uma planilha?</t>
  </si>
  <si>
    <t>4. Essa planilha pode ser apresentada para instituições financeiras?</t>
  </si>
  <si>
    <t>8. Como mudo a moeda da planilha?</t>
  </si>
  <si>
    <t>Folha de Pagamento</t>
  </si>
  <si>
    <t>Veja mais</t>
  </si>
  <si>
    <t>Controle de Férias</t>
  </si>
  <si>
    <t>Cadastro de Funcionários</t>
  </si>
  <si>
    <t>Avaliação de Desempenho por Competências</t>
  </si>
  <si>
    <t>Controle de Treinamentos</t>
  </si>
  <si>
    <t>Cadastro dos cargos</t>
  </si>
  <si>
    <t>tipo de contrato</t>
  </si>
  <si>
    <t>Expectativa de crescimento do cargo atual para os próximos 5 cargos de acordo com a hierarquia de cargos cadastrada anteriormente!</t>
  </si>
  <si>
    <t>Cargos cadastrados</t>
  </si>
  <si>
    <t>Cargos de gerência</t>
  </si>
  <si>
    <t>Cargos de operação</t>
  </si>
  <si>
    <t>Funcionários cadastrados</t>
  </si>
  <si>
    <t>Com esta planilha você poderá ter o total controle sobre cargos e salários da sua empresa e poderá tomar decisões acertivas direcionadas à sua equipe.</t>
  </si>
  <si>
    <t>PLANO DE CARGOS E SALÁRIOS</t>
  </si>
  <si>
    <t>Inicialmente você irá fazer alguns cadastros necessários para serem utilizados posteriormente na composição dos resultados consolidados. Cargos: Aqui você definirá os cargos da sua empresa. Estes dados  ajudarão a planilha a gerar o % de volume por tipo de cargo que sua empresa e uma média salarial por tipo de cargo. Funcionários: Aqui você irá cadastrar os funcionários da sua empresa, seus cargos e tipos de contrato. Estes dados  ajudarão a planilha a gerar o % da média por tipo de contrato da empresa.</t>
  </si>
  <si>
    <t>Nesta etapa a planilha irá fornecer, com base nas informações que você registrar, as possibilidades de promoções aos seus funcionários de acordo com as suas qualidades e conhecimentos. Promoções: Esta aba é de preenchimento obrigatório. A partir das informaçoes cedidas aqui a planilha irá montar a expectativa da evolução de cada cargo cadastrado até o limite de crescimento previsto. Outras informações: As informações registradas nesta etapa irá alimentar a etapa que identifica os itens necessários para o funcionário ser promovido para o próximo cargo na escala de crescimento.</t>
  </si>
  <si>
    <t>Aqui você poderá conferir os resultados consolidados, calculados automaticamente com base nas informações fornecidas anteriormente. Geral: Aqui é possível visualizar detalhes de cada cargo e também ter a visão geral sobre todos os cargos criados na empresa. Individual: A planilha auxiliará na identificação dos pontos fortes e fracos de cada funcionário ajudando a compreender o momento certo para promover ou orientar na melhoria dos prontos fracos.</t>
  </si>
  <si>
    <t>Faça uma análise gráfica de forma rápida e eficiente dos resultados da sua planilha. Geral: Aqui você conseguirá fazer uma avaliação gráfica dos cargos, tipos de contratos e média salarial.  Individual: Aqui você conseguirá fazer uma avaliação gráfica da expectativa de crescimento individual de seus funcionários.</t>
  </si>
  <si>
    <t>RELATÓRIO DO PLANO DE CARGOS E SALÁRIOS</t>
  </si>
  <si>
    <t>Resultados consolidados</t>
  </si>
  <si>
    <t>salário</t>
  </si>
  <si>
    <t>nível</t>
  </si>
  <si>
    <t>Total de salários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</si>
</sst>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;;;"/>
  </numFmts>
  <fonts count="36" x14ac:knownFonts="1">
    <font>
      <sz val="11"/>
      <color theme="1"/>
      <name val="Calibri"/>
      <family val="2"/>
      <scheme val="minor"/>
    </font>
    <font>
      <sz val="12"/>
      <color indexed="81"/>
      <name val="Calibri"/>
      <family val="2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99999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4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24" fillId="0" borderId="0"/>
    <xf numFmtId="0" fontId="3" fillId="0" borderId="0"/>
  </cellStyleXfs>
  <cellXfs count="180">
    <xf numFmtId="0" fontId="0" fillId="0" borderId="0" xfId="0"/>
    <xf numFmtId="164" fontId="9" fillId="0" borderId="2" xfId="0" applyNumberFormat="1" applyFont="1" applyBorder="1" applyAlignment="1" applyProtection="1">
      <alignment horizontal="left" vertical="center" indent="1"/>
      <protection locked="0"/>
    </xf>
    <xf numFmtId="0" fontId="8" fillId="4" borderId="4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0" fillId="4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8" fillId="6" borderId="4" xfId="0" applyFont="1" applyFill="1" applyBorder="1" applyAlignment="1">
      <alignment horizontal="left" vertical="center" indent="1"/>
    </xf>
    <xf numFmtId="0" fontId="8" fillId="6" borderId="4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65" fontId="0" fillId="0" borderId="0" xfId="0" applyNumberFormat="1" applyFill="1" applyAlignment="1">
      <alignment horizontal="center" vertical="center"/>
    </xf>
    <xf numFmtId="0" fontId="24" fillId="0" borderId="0" xfId="4" applyFont="1" applyFill="1" applyBorder="1" applyAlignment="1" applyProtection="1">
      <protection hidden="1"/>
    </xf>
    <xf numFmtId="0" fontId="17" fillId="0" borderId="0" xfId="4" applyFont="1" applyFill="1" applyBorder="1" applyAlignment="1" applyProtection="1">
      <alignment horizontal="left" vertical="center"/>
      <protection hidden="1"/>
    </xf>
    <xf numFmtId="0" fontId="5" fillId="0" borderId="0" xfId="4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left" vertical="center" indent="1"/>
      <protection locked="0"/>
    </xf>
    <xf numFmtId="164" fontId="9" fillId="0" borderId="27" xfId="0" applyNumberFormat="1" applyFont="1" applyBorder="1" applyAlignment="1" applyProtection="1">
      <alignment horizontal="left" vertical="center" indent="1"/>
      <protection locked="0"/>
    </xf>
    <xf numFmtId="164" fontId="33" fillId="0" borderId="2" xfId="0" applyNumberFormat="1" applyFont="1" applyBorder="1" applyAlignment="1" applyProtection="1">
      <alignment horizontal="left" vertical="center" indent="1"/>
      <protection hidden="1"/>
    </xf>
    <xf numFmtId="0" fontId="9" fillId="0" borderId="27" xfId="0" applyFont="1" applyBorder="1" applyAlignment="1" applyProtection="1">
      <alignment horizontal="left" vertical="center" wrapText="1" indent="1"/>
      <protection locked="0"/>
    </xf>
    <xf numFmtId="0" fontId="9" fillId="0" borderId="27" xfId="0" applyFont="1" applyFill="1" applyBorder="1" applyAlignment="1" applyProtection="1">
      <alignment horizontal="left" vertical="center" indent="1"/>
      <protection locked="0"/>
    </xf>
    <xf numFmtId="0" fontId="9" fillId="0" borderId="28" xfId="0" applyFont="1" applyBorder="1" applyAlignment="1" applyProtection="1">
      <alignment horizontal="left" vertical="center" wrapText="1" indent="1"/>
      <protection locked="0"/>
    </xf>
    <xf numFmtId="0" fontId="8" fillId="4" borderId="0" xfId="0" applyFont="1" applyFill="1" applyBorder="1" applyAlignment="1">
      <alignment horizontal="left" vertical="center" indent="1"/>
    </xf>
    <xf numFmtId="0" fontId="9" fillId="0" borderId="21" xfId="0" applyFont="1" applyBorder="1" applyAlignment="1" applyProtection="1">
      <alignment horizontal="left" vertical="center" indent="1"/>
      <protection locked="0"/>
    </xf>
    <xf numFmtId="0" fontId="9" fillId="0" borderId="21" xfId="0" applyFont="1" applyBorder="1" applyAlignment="1" applyProtection="1">
      <alignment horizontal="left" vertical="center" indent="1"/>
      <protection locked="0"/>
    </xf>
    <xf numFmtId="0" fontId="9" fillId="0" borderId="28" xfId="0" applyFont="1" applyBorder="1" applyAlignment="1" applyProtection="1">
      <alignment horizontal="left" vertical="center" indent="1"/>
      <protection locked="0"/>
    </xf>
    <xf numFmtId="0" fontId="9" fillId="2" borderId="21" xfId="0" applyFont="1" applyFill="1" applyBorder="1" applyAlignment="1" applyProtection="1">
      <alignment horizontal="left" vertical="center" indent="1"/>
      <protection locked="0"/>
    </xf>
    <xf numFmtId="0" fontId="9" fillId="2" borderId="28" xfId="0" applyFont="1" applyFill="1" applyBorder="1" applyAlignment="1" applyProtection="1">
      <alignment horizontal="left" vertical="center" indent="1"/>
      <protection locked="0"/>
    </xf>
    <xf numFmtId="0" fontId="8" fillId="8" borderId="0" xfId="0" applyFont="1" applyFill="1" applyBorder="1" applyAlignment="1">
      <alignment horizontal="left" vertical="center" indent="1"/>
    </xf>
    <xf numFmtId="0" fontId="8" fillId="8" borderId="17" xfId="0" applyFont="1" applyFill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 indent="1"/>
    </xf>
    <xf numFmtId="0" fontId="9" fillId="0" borderId="26" xfId="0" applyFont="1" applyBorder="1" applyAlignment="1">
      <alignment horizontal="left" vertical="center" indent="1"/>
    </xf>
    <xf numFmtId="0" fontId="9" fillId="9" borderId="0" xfId="3" applyFill="1" applyProtection="1">
      <protection hidden="1"/>
    </xf>
    <xf numFmtId="0" fontId="9" fillId="10" borderId="0" xfId="3" applyFill="1" applyProtection="1">
      <protection hidden="1"/>
    </xf>
    <xf numFmtId="0" fontId="9" fillId="11" borderId="0" xfId="3" applyFill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protection hidden="1"/>
    </xf>
    <xf numFmtId="0" fontId="22" fillId="10" borderId="27" xfId="0" applyFont="1" applyFill="1" applyBorder="1" applyAlignment="1" applyProtection="1">
      <alignment horizontal="left" vertical="center" wrapText="1" indent="1"/>
      <protection hidden="1"/>
    </xf>
    <xf numFmtId="0" fontId="17" fillId="12" borderId="21" xfId="0" applyFont="1" applyFill="1" applyBorder="1" applyAlignment="1" applyProtection="1">
      <alignment vertical="center" wrapText="1"/>
      <protection hidden="1"/>
    </xf>
    <xf numFmtId="0" fontId="17" fillId="12" borderId="22" xfId="0" applyFont="1" applyFill="1" applyBorder="1" applyAlignment="1" applyProtection="1">
      <alignment vertical="center" wrapText="1"/>
      <protection hidden="1"/>
    </xf>
    <xf numFmtId="0" fontId="0" fillId="0" borderId="27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7" fillId="0" borderId="0" xfId="5" applyFont="1" applyProtection="1">
      <protection hidden="1"/>
    </xf>
    <xf numFmtId="0" fontId="25" fillId="0" borderId="0" xfId="5" applyFont="1" applyAlignment="1" applyProtection="1">
      <alignment vertical="center"/>
      <protection hidden="1"/>
    </xf>
    <xf numFmtId="0" fontId="17" fillId="0" borderId="0" xfId="5" applyFont="1" applyAlignment="1" applyProtection="1">
      <alignment vertical="center"/>
      <protection hidden="1"/>
    </xf>
    <xf numFmtId="0" fontId="26" fillId="0" borderId="27" xfId="5" applyFont="1" applyBorder="1" applyAlignment="1" applyProtection="1">
      <alignment vertical="center" wrapText="1"/>
      <protection hidden="1"/>
    </xf>
    <xf numFmtId="0" fontId="26" fillId="0" borderId="0" xfId="5" applyFont="1" applyBorder="1" applyAlignment="1" applyProtection="1">
      <alignment vertical="center" wrapText="1"/>
      <protection hidden="1"/>
    </xf>
    <xf numFmtId="0" fontId="17" fillId="0" borderId="27" xfId="5" applyFont="1" applyBorder="1" applyAlignment="1" applyProtection="1">
      <alignment vertical="center" wrapText="1"/>
      <protection hidden="1"/>
    </xf>
    <xf numFmtId="0" fontId="17" fillId="0" borderId="0" xfId="5" applyFont="1" applyBorder="1" applyAlignment="1" applyProtection="1">
      <alignment vertical="center" wrapText="1"/>
      <protection hidden="1"/>
    </xf>
    <xf numFmtId="0" fontId="17" fillId="0" borderId="0" xfId="5" applyFont="1" applyAlignment="1" applyProtection="1">
      <protection hidden="1"/>
    </xf>
    <xf numFmtId="0" fontId="5" fillId="0" borderId="0" xfId="5" applyFont="1" applyProtection="1">
      <protection hidden="1"/>
    </xf>
    <xf numFmtId="0" fontId="6" fillId="0" borderId="0" xfId="5" applyFont="1" applyFill="1" applyAlignment="1" applyProtection="1">
      <protection hidden="1"/>
    </xf>
    <xf numFmtId="0" fontId="27" fillId="0" borderId="0" xfId="5" applyFont="1" applyFill="1" applyProtection="1">
      <protection hidden="1"/>
    </xf>
    <xf numFmtId="0" fontId="3" fillId="0" borderId="0" xfId="5" applyFill="1" applyProtection="1">
      <protection hidden="1"/>
    </xf>
    <xf numFmtId="0" fontId="28" fillId="0" borderId="0" xfId="5" applyFont="1" applyFill="1" applyAlignment="1" applyProtection="1">
      <alignment vertical="center"/>
      <protection hidden="1"/>
    </xf>
    <xf numFmtId="0" fontId="3" fillId="12" borderId="0" xfId="5" applyFill="1" applyProtection="1">
      <protection hidden="1"/>
    </xf>
    <xf numFmtId="0" fontId="7" fillId="13" borderId="0" xfId="5" applyFont="1" applyFill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 indent="2"/>
      <protection hidden="1"/>
    </xf>
    <xf numFmtId="0" fontId="10" fillId="13" borderId="0" xfId="1" applyFont="1" applyFill="1" applyAlignment="1" applyProtection="1">
      <alignment horizontal="center" vertical="center"/>
      <protection hidden="1"/>
    </xf>
    <xf numFmtId="0" fontId="29" fillId="0" borderId="0" xfId="5" applyFont="1" applyAlignment="1" applyProtection="1">
      <alignment vertical="center"/>
      <protection hidden="1"/>
    </xf>
    <xf numFmtId="0" fontId="15" fillId="0" borderId="0" xfId="5" applyFont="1" applyAlignment="1" applyProtection="1">
      <alignment horizontal="center" vertical="center"/>
      <protection hidden="1"/>
    </xf>
    <xf numFmtId="0" fontId="30" fillId="0" borderId="0" xfId="5" applyFont="1" applyAlignment="1" applyProtection="1">
      <alignment vertical="center"/>
      <protection hidden="1"/>
    </xf>
    <xf numFmtId="0" fontId="3" fillId="0" borderId="0" xfId="5" applyProtection="1">
      <protection hidden="1"/>
    </xf>
    <xf numFmtId="0" fontId="25" fillId="0" borderId="0" xfId="5" applyFont="1" applyProtection="1">
      <protection hidden="1"/>
    </xf>
    <xf numFmtId="0" fontId="0" fillId="0" borderId="0" xfId="0" applyFill="1" applyProtection="1">
      <protection hidden="1"/>
    </xf>
    <xf numFmtId="0" fontId="28" fillId="0" borderId="0" xfId="5" applyFont="1" applyAlignment="1" applyProtection="1">
      <alignment vertical="center"/>
      <protection hidden="1"/>
    </xf>
    <xf numFmtId="0" fontId="28" fillId="0" borderId="0" xfId="5" applyFont="1" applyAlignment="1" applyProtection="1">
      <alignment vertical="center" wrapText="1"/>
      <protection hidden="1"/>
    </xf>
    <xf numFmtId="0" fontId="31" fillId="0" borderId="0" xfId="5" applyFont="1" applyAlignment="1" applyProtection="1">
      <alignment horizontal="left" vertical="center"/>
      <protection hidden="1"/>
    </xf>
    <xf numFmtId="0" fontId="31" fillId="0" borderId="0" xfId="5" applyFont="1" applyAlignment="1" applyProtection="1">
      <alignment vertical="center"/>
      <protection hidden="1"/>
    </xf>
    <xf numFmtId="0" fontId="32" fillId="0" borderId="0" xfId="5" applyFont="1" applyProtection="1">
      <protection hidden="1"/>
    </xf>
    <xf numFmtId="0" fontId="6" fillId="0" borderId="0" xfId="5" applyFont="1" applyFill="1" applyProtection="1">
      <protection hidden="1"/>
    </xf>
    <xf numFmtId="0" fontId="6" fillId="0" borderId="0" xfId="0" applyFont="1" applyFill="1" applyProtection="1">
      <protection hidden="1"/>
    </xf>
    <xf numFmtId="0" fontId="10" fillId="5" borderId="3" xfId="0" applyFont="1" applyFill="1" applyBorder="1" applyAlignment="1" applyProtection="1">
      <alignment horizontal="left" vertical="center" indent="1"/>
      <protection hidden="1"/>
    </xf>
    <xf numFmtId="0" fontId="10" fillId="5" borderId="14" xfId="0" applyFont="1" applyFill="1" applyBorder="1" applyAlignment="1" applyProtection="1">
      <alignment horizontal="left" vertical="center" indent="1"/>
      <protection hidden="1"/>
    </xf>
    <xf numFmtId="0" fontId="8" fillId="4" borderId="6" xfId="0" applyFont="1" applyFill="1" applyBorder="1" applyAlignment="1" applyProtection="1">
      <alignment horizontal="left" vertical="center" indent="1"/>
      <protection hidden="1"/>
    </xf>
    <xf numFmtId="0" fontId="33" fillId="4" borderId="4" xfId="0" applyFont="1" applyFill="1" applyBorder="1" applyAlignment="1" applyProtection="1">
      <alignment horizontal="left" vertical="center" indent="1"/>
      <protection hidden="1"/>
    </xf>
    <xf numFmtId="0" fontId="9" fillId="0" borderId="27" xfId="0" applyFont="1" applyBorder="1" applyAlignment="1" applyProtection="1">
      <alignment horizontal="left" vertical="center" indent="1"/>
      <protection hidden="1"/>
    </xf>
    <xf numFmtId="164" fontId="9" fillId="0" borderId="27" xfId="0" applyNumberFormat="1" applyFont="1" applyBorder="1" applyAlignment="1" applyProtection="1">
      <alignment horizontal="left" vertical="center" indent="1"/>
      <protection hidden="1"/>
    </xf>
    <xf numFmtId="0" fontId="10" fillId="5" borderId="0" xfId="0" applyFont="1" applyFill="1" applyBorder="1" applyAlignment="1" applyProtection="1">
      <alignment horizontal="left" vertical="center" indent="1"/>
      <protection hidden="1"/>
    </xf>
    <xf numFmtId="0" fontId="33" fillId="4" borderId="6" xfId="0" applyFont="1" applyFill="1" applyBorder="1" applyAlignment="1" applyProtection="1">
      <alignment horizontal="left" vertical="center" indent="1"/>
      <protection hidden="1"/>
    </xf>
    <xf numFmtId="0" fontId="18" fillId="0" borderId="27" xfId="0" applyNumberFormat="1" applyFont="1" applyBorder="1" applyProtection="1">
      <protection hidden="1"/>
    </xf>
    <xf numFmtId="164" fontId="18" fillId="0" borderId="27" xfId="0" applyNumberFormat="1" applyFont="1" applyBorder="1" applyProtection="1">
      <protection hidden="1"/>
    </xf>
    <xf numFmtId="0" fontId="33" fillId="0" borderId="28" xfId="0" applyFont="1" applyBorder="1" applyAlignment="1" applyProtection="1">
      <alignment horizontal="left" vertical="center" indent="1"/>
      <protection hidden="1"/>
    </xf>
    <xf numFmtId="0" fontId="9" fillId="7" borderId="27" xfId="0" applyFont="1" applyFill="1" applyBorder="1" applyAlignment="1" applyProtection="1">
      <alignment horizontal="left" vertical="center" indent="1"/>
      <protection hidden="1"/>
    </xf>
    <xf numFmtId="0" fontId="9" fillId="7" borderId="21" xfId="0" applyFont="1" applyFill="1" applyBorder="1" applyAlignment="1" applyProtection="1">
      <alignment horizontal="left" vertical="center" indent="1"/>
      <protection hidden="1"/>
    </xf>
    <xf numFmtId="0" fontId="33" fillId="7" borderId="28" xfId="0" applyFont="1" applyFill="1" applyBorder="1" applyAlignment="1" applyProtection="1">
      <alignment horizontal="left" vertical="center" indent="1"/>
      <protection hidden="1"/>
    </xf>
    <xf numFmtId="0" fontId="9" fillId="7" borderId="29" xfId="0" applyFont="1" applyFill="1" applyBorder="1" applyAlignment="1" applyProtection="1">
      <alignment horizontal="left" vertical="center" indent="1"/>
      <protection hidden="1"/>
    </xf>
    <xf numFmtId="0" fontId="18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0" fontId="10" fillId="5" borderId="7" xfId="0" applyFont="1" applyFill="1" applyBorder="1" applyAlignment="1" applyProtection="1">
      <alignment horizontal="left" vertical="center" indent="1"/>
      <protection hidden="1"/>
    </xf>
    <xf numFmtId="0" fontId="34" fillId="14" borderId="27" xfId="0" applyNumberFormat="1" applyFont="1" applyFill="1" applyBorder="1" applyAlignment="1" applyProtection="1">
      <alignment horizontal="left" vertical="center" indent="1"/>
      <protection hidden="1"/>
    </xf>
    <xf numFmtId="0" fontId="11" fillId="2" borderId="12" xfId="0" applyNumberFormat="1" applyFont="1" applyFill="1" applyBorder="1" applyAlignment="1" applyProtection="1">
      <alignment horizontal="left" vertical="center" indent="1"/>
      <protection hidden="1"/>
    </xf>
    <xf numFmtId="0" fontId="9" fillId="0" borderId="13" xfId="0" applyFont="1" applyBorder="1" applyAlignment="1" applyProtection="1">
      <alignment horizontal="left" vertical="center" indent="1"/>
      <protection hidden="1"/>
    </xf>
    <xf numFmtId="0" fontId="10" fillId="5" borderId="4" xfId="0" applyFont="1" applyFill="1" applyBorder="1" applyAlignment="1" applyProtection="1">
      <alignment horizontal="left" vertical="center" indent="1"/>
      <protection hidden="1"/>
    </xf>
    <xf numFmtId="0" fontId="10" fillId="5" borderId="0" xfId="0" applyFont="1" applyFill="1" applyBorder="1" applyAlignment="1" applyProtection="1">
      <alignment horizontal="left" vertical="center" indent="1"/>
      <protection hidden="1"/>
    </xf>
    <xf numFmtId="0" fontId="34" fillId="14" borderId="4" xfId="0" applyNumberFormat="1" applyFont="1" applyFill="1" applyBorder="1" applyAlignment="1" applyProtection="1">
      <alignment horizontal="left" vertical="center" wrapText="1" indent="1"/>
      <protection hidden="1"/>
    </xf>
    <xf numFmtId="0" fontId="9" fillId="0" borderId="28" xfId="0" applyFont="1" applyBorder="1" applyAlignment="1" applyProtection="1">
      <alignment horizontal="left" vertical="center" wrapText="1" indent="1"/>
      <protection hidden="1"/>
    </xf>
    <xf numFmtId="0" fontId="9" fillId="0" borderId="27" xfId="0" applyFont="1" applyBorder="1" applyAlignment="1" applyProtection="1">
      <alignment horizontal="left" vertical="center" wrapText="1" indent="1"/>
      <protection hidden="1"/>
    </xf>
    <xf numFmtId="0" fontId="18" fillId="0" borderId="0" xfId="0" applyFont="1" applyFill="1" applyProtection="1">
      <protection hidden="1"/>
    </xf>
    <xf numFmtId="0" fontId="18" fillId="0" borderId="0" xfId="0" applyFont="1" applyProtection="1">
      <protection hidden="1"/>
    </xf>
    <xf numFmtId="0" fontId="8" fillId="4" borderId="1" xfId="0" applyFont="1" applyFill="1" applyBorder="1" applyAlignment="1" applyProtection="1">
      <alignment horizontal="left" vertical="center" indent="1"/>
      <protection hidden="1"/>
    </xf>
    <xf numFmtId="0" fontId="34" fillId="14" borderId="1" xfId="0" applyNumberFormat="1" applyFont="1" applyFill="1" applyBorder="1" applyAlignment="1" applyProtection="1">
      <alignment horizontal="center" vertical="center"/>
      <protection hidden="1"/>
    </xf>
    <xf numFmtId="0" fontId="34" fillId="14" borderId="5" xfId="0" applyNumberFormat="1" applyFont="1" applyFill="1" applyBorder="1" applyAlignment="1" applyProtection="1">
      <alignment horizontal="left" vertical="center"/>
      <protection hidden="1"/>
    </xf>
    <xf numFmtId="9" fontId="34" fillId="14" borderId="5" xfId="2" applyFont="1" applyFill="1" applyBorder="1" applyAlignment="1" applyProtection="1">
      <alignment horizontal="left" vertical="center" indent="1"/>
      <protection hidden="1"/>
    </xf>
    <xf numFmtId="164" fontId="34" fillId="14" borderId="1" xfId="0" applyNumberFormat="1" applyFont="1" applyFill="1" applyBorder="1" applyAlignment="1" applyProtection="1">
      <alignment horizontal="left" vertical="center" indent="1"/>
      <protection hidden="1"/>
    </xf>
    <xf numFmtId="164" fontId="34" fillId="14" borderId="5" xfId="0" applyNumberFormat="1" applyFont="1" applyFill="1" applyBorder="1" applyAlignment="1" applyProtection="1">
      <alignment horizontal="left" vertical="center" indent="1"/>
      <protection hidden="1"/>
    </xf>
    <xf numFmtId="0" fontId="0" fillId="0" borderId="0" xfId="0" applyFill="1" applyBorder="1" applyProtection="1">
      <protection hidden="1"/>
    </xf>
    <xf numFmtId="0" fontId="4" fillId="0" borderId="0" xfId="1" applyFill="1" applyProtection="1"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8" fillId="3" borderId="7" xfId="0" applyFont="1" applyFill="1" applyBorder="1" applyAlignment="1" applyProtection="1">
      <alignment horizontal="left" vertical="center" indent="1"/>
      <protection hidden="1"/>
    </xf>
    <xf numFmtId="0" fontId="8" fillId="3" borderId="0" xfId="0" applyFont="1" applyFill="1" applyBorder="1" applyAlignment="1" applyProtection="1">
      <alignment horizontal="left" vertical="center" indent="1"/>
      <protection hidden="1"/>
    </xf>
    <xf numFmtId="0" fontId="8" fillId="0" borderId="0" xfId="0" applyFont="1" applyAlignment="1" applyProtection="1">
      <alignment horizontal="left" vertical="center" indent="1"/>
      <protection hidden="1"/>
    </xf>
    <xf numFmtId="0" fontId="10" fillId="5" borderId="7" xfId="0" applyFont="1" applyFill="1" applyBorder="1" applyAlignment="1" applyProtection="1">
      <alignment horizontal="left" vertical="center" wrapText="1" indent="1"/>
      <protection hidden="1"/>
    </xf>
    <xf numFmtId="0" fontId="10" fillId="5" borderId="0" xfId="0" applyFont="1" applyFill="1" applyBorder="1" applyAlignment="1" applyProtection="1">
      <alignment horizontal="left" vertical="center" wrapText="1" indent="1"/>
      <protection hidden="1"/>
    </xf>
    <xf numFmtId="0" fontId="10" fillId="5" borderId="1" xfId="0" applyFont="1" applyFill="1" applyBorder="1" applyAlignment="1" applyProtection="1">
      <alignment horizontal="left" vertical="center" wrapText="1" indent="1"/>
      <protection hidden="1"/>
    </xf>
    <xf numFmtId="0" fontId="10" fillId="5" borderId="16" xfId="0" applyFont="1" applyFill="1" applyBorder="1" applyAlignment="1" applyProtection="1">
      <alignment horizontal="left" vertical="center" wrapText="1" indent="1"/>
      <protection hidden="1"/>
    </xf>
    <xf numFmtId="0" fontId="10" fillId="5" borderId="5" xfId="0" applyFont="1" applyFill="1" applyBorder="1" applyAlignment="1" applyProtection="1">
      <alignment horizontal="left" vertical="center" wrapText="1" indent="1"/>
      <protection hidden="1"/>
    </xf>
    <xf numFmtId="0" fontId="8" fillId="4" borderId="4" xfId="0" applyFont="1" applyFill="1" applyBorder="1" applyAlignment="1" applyProtection="1">
      <alignment horizontal="left" vertical="center" indent="1"/>
      <protection hidden="1"/>
    </xf>
    <xf numFmtId="0" fontId="8" fillId="4" borderId="4" xfId="0" applyFont="1" applyFill="1" applyBorder="1" applyAlignment="1" applyProtection="1">
      <alignment horizontal="left" vertical="center" indent="1"/>
      <protection hidden="1"/>
    </xf>
    <xf numFmtId="0" fontId="8" fillId="4" borderId="4" xfId="0" applyFont="1" applyFill="1" applyBorder="1" applyAlignment="1" applyProtection="1">
      <alignment horizontal="left" vertical="center" wrapText="1" indent="1"/>
      <protection hidden="1"/>
    </xf>
    <xf numFmtId="0" fontId="34" fillId="14" borderId="4" xfId="0" applyNumberFormat="1" applyFont="1" applyFill="1" applyBorder="1" applyAlignment="1" applyProtection="1">
      <alignment horizontal="center" vertical="center" wrapText="1"/>
      <protection hidden="1"/>
    </xf>
    <xf numFmtId="0" fontId="34" fillId="14" borderId="4" xfId="0" applyNumberFormat="1" applyFont="1" applyFill="1" applyBorder="1" applyAlignment="1" applyProtection="1">
      <alignment horizontal="left" vertical="center" indent="1"/>
      <protection hidden="1"/>
    </xf>
    <xf numFmtId="164" fontId="34" fillId="14" borderId="4" xfId="0" applyNumberFormat="1" applyFont="1" applyFill="1" applyBorder="1" applyAlignment="1" applyProtection="1">
      <alignment horizontal="left" vertical="center" indent="1"/>
      <protection hidden="1"/>
    </xf>
    <xf numFmtId="0" fontId="34" fillId="14" borderId="4" xfId="0" applyNumberFormat="1" applyFont="1" applyFill="1" applyBorder="1" applyAlignment="1" applyProtection="1">
      <alignment horizontal="left" vertical="center" wrapText="1" indent="1"/>
      <protection hidden="1"/>
    </xf>
    <xf numFmtId="0" fontId="12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5" fillId="0" borderId="0" xfId="0" applyFont="1" applyAlignment="1" applyProtection="1">
      <alignment horizontal="center" vertical="top" wrapText="1"/>
      <protection hidden="1"/>
    </xf>
    <xf numFmtId="0" fontId="10" fillId="5" borderId="7" xfId="0" applyFont="1" applyFill="1" applyBorder="1" applyAlignment="1" applyProtection="1">
      <alignment horizontal="left" vertical="center" indent="1"/>
      <protection hidden="1"/>
    </xf>
    <xf numFmtId="0" fontId="8" fillId="4" borderId="1" xfId="0" applyFont="1" applyFill="1" applyBorder="1" applyAlignment="1" applyProtection="1">
      <alignment horizontal="left" vertical="center" indent="1"/>
      <protection hidden="1"/>
    </xf>
    <xf numFmtId="0" fontId="8" fillId="4" borderId="16" xfId="0" applyFont="1" applyFill="1" applyBorder="1" applyAlignment="1" applyProtection="1">
      <alignment horizontal="left" vertical="center" indent="1"/>
      <protection hidden="1"/>
    </xf>
    <xf numFmtId="0" fontId="8" fillId="4" borderId="5" xfId="0" applyFont="1" applyFill="1" applyBorder="1" applyAlignment="1" applyProtection="1">
      <alignment horizontal="left" vertical="center" indent="1"/>
      <protection hidden="1"/>
    </xf>
    <xf numFmtId="0" fontId="34" fillId="14" borderId="16" xfId="0" applyNumberFormat="1" applyFont="1" applyFill="1" applyBorder="1" applyAlignment="1" applyProtection="1">
      <alignment horizontal="left" vertical="center" indent="1"/>
      <protection hidden="1"/>
    </xf>
    <xf numFmtId="0" fontId="34" fillId="14" borderId="5" xfId="0" applyNumberFormat="1" applyFont="1" applyFill="1" applyBorder="1" applyAlignment="1" applyProtection="1">
      <alignment horizontal="left" vertical="center" indent="1"/>
      <protection hidden="1"/>
    </xf>
    <xf numFmtId="0" fontId="10" fillId="5" borderId="6" xfId="0" applyFont="1" applyFill="1" applyBorder="1" applyAlignment="1" applyProtection="1">
      <alignment horizontal="left" vertical="center" indent="1"/>
      <protection hidden="1"/>
    </xf>
    <xf numFmtId="0" fontId="10" fillId="5" borderId="15" xfId="0" applyFont="1" applyFill="1" applyBorder="1" applyAlignment="1" applyProtection="1">
      <alignment horizontal="left" vertical="center" indent="1"/>
      <protection hidden="1"/>
    </xf>
    <xf numFmtId="9" fontId="34" fillId="14" borderId="16" xfId="0" applyNumberFormat="1" applyFont="1" applyFill="1" applyBorder="1" applyAlignment="1" applyProtection="1">
      <alignment horizontal="left" vertical="center" indent="1"/>
      <protection hidden="1"/>
    </xf>
    <xf numFmtId="164" fontId="34" fillId="14" borderId="16" xfId="0" applyNumberFormat="1" applyFont="1" applyFill="1" applyBorder="1" applyAlignment="1" applyProtection="1">
      <alignment horizontal="left" vertical="center" indent="1"/>
      <protection hidden="1"/>
    </xf>
    <xf numFmtId="0" fontId="9" fillId="0" borderId="18" xfId="0" applyFont="1" applyBorder="1" applyAlignment="1" applyProtection="1">
      <alignment horizontal="left" vertical="center" indent="1"/>
      <protection hidden="1"/>
    </xf>
    <xf numFmtId="0" fontId="9" fillId="0" borderId="19" xfId="0" applyFont="1" applyBorder="1" applyAlignment="1" applyProtection="1">
      <alignment horizontal="left" vertical="center" indent="1"/>
      <protection hidden="1"/>
    </xf>
    <xf numFmtId="0" fontId="9" fillId="0" borderId="20" xfId="0" applyFont="1" applyBorder="1" applyAlignment="1" applyProtection="1">
      <alignment horizontal="left" vertical="center" indent="1"/>
      <protection hidden="1"/>
    </xf>
    <xf numFmtId="0" fontId="5" fillId="0" borderId="0" xfId="0" applyFont="1" applyProtection="1">
      <protection hidden="1"/>
    </xf>
    <xf numFmtId="0" fontId="10" fillId="5" borderId="14" xfId="0" applyFont="1" applyFill="1" applyBorder="1" applyAlignment="1" applyProtection="1">
      <alignment horizontal="left" vertical="center" wrapText="1" indent="1"/>
      <protection hidden="1"/>
    </xf>
    <xf numFmtId="0" fontId="8" fillId="4" borderId="7" xfId="0" applyFont="1" applyFill="1" applyBorder="1" applyAlignment="1" applyProtection="1">
      <alignment horizontal="left" vertical="center" indent="1"/>
      <protection hidden="1"/>
    </xf>
    <xf numFmtId="0" fontId="8" fillId="4" borderId="17" xfId="0" applyFont="1" applyFill="1" applyBorder="1" applyAlignment="1" applyProtection="1">
      <alignment horizontal="left" vertical="center" indent="1"/>
      <protection hidden="1"/>
    </xf>
    <xf numFmtId="0" fontId="8" fillId="4" borderId="0" xfId="0" applyFont="1" applyFill="1" applyBorder="1" applyAlignment="1" applyProtection="1">
      <alignment horizontal="left" vertical="center" indent="1"/>
      <protection hidden="1"/>
    </xf>
    <xf numFmtId="0" fontId="8" fillId="4" borderId="1" xfId="0" applyFont="1" applyFill="1" applyBorder="1" applyAlignment="1" applyProtection="1">
      <alignment horizontal="left" vertical="center" wrapText="1" indent="1"/>
      <protection hidden="1"/>
    </xf>
    <xf numFmtId="0" fontId="8" fillId="4" borderId="16" xfId="0" applyFont="1" applyFill="1" applyBorder="1" applyAlignment="1" applyProtection="1">
      <alignment horizontal="left" vertical="center" wrapText="1" indent="1"/>
      <protection hidden="1"/>
    </xf>
    <xf numFmtId="0" fontId="8" fillId="4" borderId="5" xfId="0" applyFont="1" applyFill="1" applyBorder="1" applyAlignment="1" applyProtection="1">
      <alignment horizontal="left" vertical="center" wrapText="1" indent="1"/>
      <protection hidden="1"/>
    </xf>
    <xf numFmtId="0" fontId="34" fillId="14" borderId="4" xfId="0" applyNumberFormat="1" applyFont="1" applyFill="1" applyBorder="1" applyAlignment="1" applyProtection="1">
      <alignment horizontal="center" vertical="center" wrapText="1"/>
      <protection hidden="1"/>
    </xf>
    <xf numFmtId="164" fontId="34" fillId="14" borderId="4" xfId="0" applyNumberFormat="1" applyFont="1" applyFill="1" applyBorder="1" applyAlignment="1" applyProtection="1">
      <alignment horizontal="left" vertical="center" indent="1"/>
      <protection hidden="1"/>
    </xf>
    <xf numFmtId="0" fontId="34" fillId="14" borderId="7" xfId="0" applyNumberFormat="1" applyFont="1" applyFill="1" applyBorder="1" applyAlignment="1" applyProtection="1">
      <alignment horizontal="left" vertical="center" wrapText="1" indent="1"/>
      <protection hidden="1"/>
    </xf>
    <xf numFmtId="0" fontId="34" fillId="14" borderId="0" xfId="0" applyNumberFormat="1" applyFont="1" applyFill="1" applyBorder="1" applyAlignment="1" applyProtection="1">
      <alignment horizontal="left" vertical="center" wrapText="1" indent="1"/>
      <protection hidden="1"/>
    </xf>
    <xf numFmtId="0" fontId="34" fillId="14" borderId="17" xfId="0" applyNumberFormat="1" applyFont="1" applyFill="1" applyBorder="1" applyAlignment="1" applyProtection="1">
      <alignment horizontal="left" vertical="center" wrapText="1" inden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3" fillId="12" borderId="27" xfId="0" applyFont="1" applyFill="1" applyBorder="1" applyAlignment="1" applyProtection="1">
      <alignment horizontal="center" vertical="center"/>
      <protection hidden="1"/>
    </xf>
  </cellXfs>
  <cellStyles count="6">
    <cellStyle name="Hiperlink" xfId="1" builtinId="8"/>
    <cellStyle name="Normal" xfId="0" builtinId="0"/>
    <cellStyle name="Normal 2" xfId="3"/>
    <cellStyle name="Normal 2 2" xfId="4"/>
    <cellStyle name="Normal 2 3" xfId="5"/>
    <cellStyle name="Porcentagem" xfId="2" builtinId="5"/>
  </cellStyles>
  <dxfs count="40">
    <dxf>
      <font>
        <color theme="0"/>
      </font>
      <fill>
        <patternFill>
          <bgColor rgb="FF009B00"/>
        </patternFill>
      </fill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rgb="FF009B00"/>
        </patternFill>
      </fill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rgb="FF009B00"/>
        </patternFill>
      </fill>
    </dxf>
    <dxf>
      <font>
        <color theme="0"/>
      </font>
      <fill>
        <patternFill>
          <bgColor rgb="FF009B00"/>
        </patternFill>
      </fill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99CC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666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66CC99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'RC'!$C$8:$C$10</c:f>
              <c:strCache>
                <c:ptCount val="3"/>
                <c:pt idx="0">
                  <c:v>Cargos operacionais</c:v>
                </c:pt>
                <c:pt idx="1">
                  <c:v>Cargos gerenciais</c:v>
                </c:pt>
                <c:pt idx="2">
                  <c:v>Cargos de diretoria</c:v>
                </c:pt>
              </c:strCache>
            </c:strRef>
          </c:cat>
          <c:val>
            <c:numRef>
              <c:f>'RC'!$D$8:$D$10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de cargos por nível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'RC'!$C$8:$C$10</c:f>
              <c:strCache>
                <c:ptCount val="3"/>
                <c:pt idx="0">
                  <c:v>Cargos operacionais</c:v>
                </c:pt>
                <c:pt idx="1">
                  <c:v>Cargos gerenciais</c:v>
                </c:pt>
                <c:pt idx="2">
                  <c:v>Cargos de diretoria</c:v>
                </c:pt>
              </c:strCache>
            </c:strRef>
          </c:cat>
          <c:val>
            <c:numRef>
              <c:f>'RC'!$D$8:$D$10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12175488"/>
        <c:axId val="212021632"/>
      </c:barChart>
      <c:catAx>
        <c:axId val="2121754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021632"/>
        <c:crosses val="autoZero"/>
        <c:auto val="1"/>
        <c:lblAlgn val="ctr"/>
        <c:lblOffset val="100"/>
        <c:noMultiLvlLbl val="0"/>
      </c:catAx>
      <c:valAx>
        <c:axId val="212021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1754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de cargos por tipos de contrato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'RC'!$C$12:$C$15</c:f>
              <c:strCache>
                <c:ptCount val="4"/>
                <c:pt idx="0">
                  <c:v>CLT</c:v>
                </c:pt>
                <c:pt idx="1">
                  <c:v>Prestador de Serviços (PJ)</c:v>
                </c:pt>
                <c:pt idx="2">
                  <c:v>Estagiário</c:v>
                </c:pt>
                <c:pt idx="3">
                  <c:v>Outro</c:v>
                </c:pt>
              </c:strCache>
            </c:strRef>
          </c:cat>
          <c:val>
            <c:numRef>
              <c:f>'RC'!$D$12:$D$15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12058880"/>
        <c:axId val="212060416"/>
      </c:barChart>
      <c:catAx>
        <c:axId val="2120588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060416"/>
        <c:crosses val="autoZero"/>
        <c:auto val="1"/>
        <c:lblAlgn val="ctr"/>
        <c:lblOffset val="100"/>
        <c:noMultiLvlLbl val="0"/>
      </c:catAx>
      <c:valAx>
        <c:axId val="212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05888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Média salarial por tipo de cargo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cat>
            <c:strRef>
              <c:f>'RC'!$C$17:$C$19</c:f>
              <c:strCache>
                <c:ptCount val="3"/>
                <c:pt idx="0">
                  <c:v>Cargos operacionais</c:v>
                </c:pt>
                <c:pt idx="1">
                  <c:v>Cargos gerenciais</c:v>
                </c:pt>
                <c:pt idx="2">
                  <c:v>Cargos de diretoria</c:v>
                </c:pt>
              </c:strCache>
            </c:strRef>
          </c:cat>
          <c:val>
            <c:numRef>
              <c:f>'RC'!$D$17:$D$19</c:f>
              <c:numCache>
                <c:formatCode>"R$"\ #,##0.00</c:formatCode>
                <c:ptCount val="3"/>
                <c:pt idx="0">
                  <c:v>0</c:v>
                </c:pt>
                <c:pt idx="1">
                  <c:v>6100</c:v>
                </c:pt>
                <c:pt idx="2">
                  <c:v>9100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12097664"/>
        <c:axId val="212111744"/>
      </c:barChart>
      <c:catAx>
        <c:axId val="21209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111744"/>
        <c:crosses val="autoZero"/>
        <c:auto val="1"/>
        <c:lblAlgn val="ctr"/>
        <c:lblOffset val="100"/>
        <c:noMultiLvlLbl val="0"/>
      </c:catAx>
      <c:valAx>
        <c:axId val="212111744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21209766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de gastos com salários por tipo de cargo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AUXILIAR!$F$1</c:f>
              <c:strCache>
                <c:ptCount val="1"/>
                <c:pt idx="0">
                  <c:v>Total de salários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AUXILIAR!$B$2:$B$4</c:f>
              <c:strCache>
                <c:ptCount val="3"/>
                <c:pt idx="0">
                  <c:v>Operacional</c:v>
                </c:pt>
                <c:pt idx="1">
                  <c:v>Gerencial</c:v>
                </c:pt>
                <c:pt idx="2">
                  <c:v>Diretoria</c:v>
                </c:pt>
              </c:strCache>
            </c:strRef>
          </c:cat>
          <c:val>
            <c:numRef>
              <c:f>AUXILIAR!$F$2:$F$4</c:f>
              <c:numCache>
                <c:formatCode>"R$"\ 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10100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99CC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666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66CC9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'RC'!$C$12:$C$15</c:f>
              <c:strCache>
                <c:ptCount val="4"/>
                <c:pt idx="0">
                  <c:v>CLT</c:v>
                </c:pt>
                <c:pt idx="1">
                  <c:v>Prestador de Serviços (PJ)</c:v>
                </c:pt>
                <c:pt idx="2">
                  <c:v>Estagiário</c:v>
                </c:pt>
                <c:pt idx="3">
                  <c:v>Outro</c:v>
                </c:pt>
              </c:strCache>
            </c:strRef>
          </c:cat>
          <c:val>
            <c:numRef>
              <c:f>'RC'!$D$12:$D$15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AUXILIAR!$C$1</c:f>
              <c:strCache>
                <c:ptCount val="1"/>
                <c:pt idx="0">
                  <c:v>Menor salário</c:v>
                </c:pt>
              </c:strCache>
            </c:strRef>
          </c:tx>
          <c:spPr>
            <a:solidFill>
              <a:srgbClr val="FF6666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AUXILIAR!$B$2:$B$4</c:f>
              <c:strCache>
                <c:ptCount val="3"/>
                <c:pt idx="0">
                  <c:v>Operacional</c:v>
                </c:pt>
                <c:pt idx="1">
                  <c:v>Gerencial</c:v>
                </c:pt>
                <c:pt idx="2">
                  <c:v>Diretoria</c:v>
                </c:pt>
              </c:strCache>
            </c:strRef>
          </c:cat>
          <c:val>
            <c:numRef>
              <c:f>AUXILIAR!$C$2:$C$4</c:f>
              <c:numCache>
                <c:formatCode>"R$"\ #,##0.00</c:formatCode>
                <c:ptCount val="3"/>
                <c:pt idx="0">
                  <c:v>0</c:v>
                </c:pt>
                <c:pt idx="1">
                  <c:v>6100</c:v>
                </c:pt>
                <c:pt idx="2">
                  <c:v>8100</c:v>
                </c:pt>
              </c:numCache>
            </c:numRef>
          </c:val>
        </c:ser>
        <c:ser>
          <c:idx val="1"/>
          <c:order val="1"/>
          <c:tx>
            <c:strRef>
              <c:f>AUXILIAR!$D$1</c:f>
              <c:strCache>
                <c:ptCount val="1"/>
                <c:pt idx="0">
                  <c:v>Maior salário</c:v>
                </c:pt>
              </c:strCache>
            </c:strRef>
          </c:tx>
          <c:spPr>
            <a:solidFill>
              <a:srgbClr val="66CC99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AUXILIAR!$B$2:$B$4</c:f>
              <c:strCache>
                <c:ptCount val="3"/>
                <c:pt idx="0">
                  <c:v>Operacional</c:v>
                </c:pt>
                <c:pt idx="1">
                  <c:v>Gerencial</c:v>
                </c:pt>
                <c:pt idx="2">
                  <c:v>Diretoria</c:v>
                </c:pt>
              </c:strCache>
            </c:strRef>
          </c:cat>
          <c:val>
            <c:numRef>
              <c:f>AUXILIAR!$D$2:$D$4</c:f>
              <c:numCache>
                <c:formatCode>"R$"\ #,##0.00</c:formatCode>
                <c:ptCount val="3"/>
                <c:pt idx="0">
                  <c:v>0</c:v>
                </c:pt>
                <c:pt idx="1">
                  <c:v>6100</c:v>
                </c:pt>
                <c:pt idx="2">
                  <c:v>10100</c:v>
                </c:pt>
              </c:numCache>
            </c:numRef>
          </c:val>
        </c:ser>
        <c:ser>
          <c:idx val="2"/>
          <c:order val="2"/>
          <c:tx>
            <c:strRef>
              <c:f>AUXILIAR!$E$1</c:f>
              <c:strCache>
                <c:ptCount val="1"/>
                <c:pt idx="0">
                  <c:v>Média salarial</c:v>
                </c:pt>
              </c:strCache>
            </c:strRef>
          </c:tx>
          <c:spPr>
            <a:solidFill>
              <a:srgbClr val="6699CC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AUXILIAR!$B$2:$B$4</c:f>
              <c:strCache>
                <c:ptCount val="3"/>
                <c:pt idx="0">
                  <c:v>Operacional</c:v>
                </c:pt>
                <c:pt idx="1">
                  <c:v>Gerencial</c:v>
                </c:pt>
                <c:pt idx="2">
                  <c:v>Diretoria</c:v>
                </c:pt>
              </c:strCache>
            </c:strRef>
          </c:cat>
          <c:val>
            <c:numRef>
              <c:f>AUXILIAR!$E$2:$E$4</c:f>
              <c:numCache>
                <c:formatCode>"R$"\ #,##0.00</c:formatCode>
                <c:ptCount val="3"/>
                <c:pt idx="0">
                  <c:v>0</c:v>
                </c:pt>
                <c:pt idx="1">
                  <c:v>6100</c:v>
                </c:pt>
                <c:pt idx="2">
                  <c:v>9100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481344"/>
        <c:axId val="211482880"/>
      </c:barChart>
      <c:catAx>
        <c:axId val="21148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482880"/>
        <c:crosses val="autoZero"/>
        <c:auto val="1"/>
        <c:lblAlgn val="ctr"/>
        <c:lblOffset val="100"/>
        <c:noMultiLvlLbl val="0"/>
      </c:catAx>
      <c:valAx>
        <c:axId val="211482880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481344"/>
        <c:crosses val="autoZero"/>
        <c:crossBetween val="between"/>
      </c:valAx>
      <c:spPr>
        <a:solidFill>
          <a:srgbClr val="F2F2F2"/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AUXILIAR!$D$10</c:f>
              <c:strCache>
                <c:ptCount val="1"/>
                <c:pt idx="0">
                  <c:v>Salário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AUXILIAR!$C$11:$C$16</c:f>
              <c:strCache>
                <c:ptCount val="1"/>
                <c:pt idx="0">
                  <c:v>Gestor</c:v>
                </c:pt>
              </c:strCache>
            </c:strRef>
          </c:cat>
          <c:val>
            <c:numRef>
              <c:f>AUXILIAR!$D$11:$D$16</c:f>
              <c:numCache>
                <c:formatCode>"R$"\ #,##0.00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92640"/>
        <c:axId val="211794176"/>
      </c:lineChart>
      <c:catAx>
        <c:axId val="2117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794176"/>
        <c:crosses val="autoZero"/>
        <c:auto val="1"/>
        <c:lblAlgn val="ctr"/>
        <c:lblOffset val="100"/>
        <c:noMultiLvlLbl val="0"/>
      </c:catAx>
      <c:valAx>
        <c:axId val="211794176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79264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99CC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666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66CC99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'RC'!$C$8:$C$10</c:f>
              <c:strCache>
                <c:ptCount val="3"/>
                <c:pt idx="0">
                  <c:v>Cargos operacionais</c:v>
                </c:pt>
                <c:pt idx="1">
                  <c:v>Cargos gerenciais</c:v>
                </c:pt>
                <c:pt idx="2">
                  <c:v>Cargos de diretoria</c:v>
                </c:pt>
              </c:strCache>
            </c:strRef>
          </c:cat>
          <c:val>
            <c:numRef>
              <c:f>'RC'!$D$8:$D$10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99CC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666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66CC9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'RC'!$C$12:$C$15</c:f>
              <c:strCache>
                <c:ptCount val="4"/>
                <c:pt idx="0">
                  <c:v>CLT</c:v>
                </c:pt>
                <c:pt idx="1">
                  <c:v>Prestador de Serviços (PJ)</c:v>
                </c:pt>
                <c:pt idx="2">
                  <c:v>Estagiário</c:v>
                </c:pt>
                <c:pt idx="3">
                  <c:v>Outro</c:v>
                </c:pt>
              </c:strCache>
            </c:strRef>
          </c:cat>
          <c:val>
            <c:numRef>
              <c:f>'RC'!$D$12:$D$15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AUXILIAR!$C$1</c:f>
              <c:strCache>
                <c:ptCount val="1"/>
                <c:pt idx="0">
                  <c:v>Menor salário</c:v>
                </c:pt>
              </c:strCache>
            </c:strRef>
          </c:tx>
          <c:spPr>
            <a:solidFill>
              <a:srgbClr val="FF6666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AUXILIAR!$B$2:$B$4</c:f>
              <c:strCache>
                <c:ptCount val="3"/>
                <c:pt idx="0">
                  <c:v>Operacional</c:v>
                </c:pt>
                <c:pt idx="1">
                  <c:v>Gerencial</c:v>
                </c:pt>
                <c:pt idx="2">
                  <c:v>Diretoria</c:v>
                </c:pt>
              </c:strCache>
            </c:strRef>
          </c:cat>
          <c:val>
            <c:numRef>
              <c:f>AUXILIAR!$C$2:$C$4</c:f>
              <c:numCache>
                <c:formatCode>"R$"\ #,##0.00</c:formatCode>
                <c:ptCount val="3"/>
                <c:pt idx="0">
                  <c:v>0</c:v>
                </c:pt>
                <c:pt idx="1">
                  <c:v>6100</c:v>
                </c:pt>
                <c:pt idx="2">
                  <c:v>8100</c:v>
                </c:pt>
              </c:numCache>
            </c:numRef>
          </c:val>
        </c:ser>
        <c:ser>
          <c:idx val="1"/>
          <c:order val="1"/>
          <c:tx>
            <c:strRef>
              <c:f>AUXILIAR!$D$1</c:f>
              <c:strCache>
                <c:ptCount val="1"/>
                <c:pt idx="0">
                  <c:v>Maior salário</c:v>
                </c:pt>
              </c:strCache>
            </c:strRef>
          </c:tx>
          <c:spPr>
            <a:solidFill>
              <a:srgbClr val="66CC99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AUXILIAR!$B$2:$B$4</c:f>
              <c:strCache>
                <c:ptCount val="3"/>
                <c:pt idx="0">
                  <c:v>Operacional</c:v>
                </c:pt>
                <c:pt idx="1">
                  <c:v>Gerencial</c:v>
                </c:pt>
                <c:pt idx="2">
                  <c:v>Diretoria</c:v>
                </c:pt>
              </c:strCache>
            </c:strRef>
          </c:cat>
          <c:val>
            <c:numRef>
              <c:f>AUXILIAR!$D$2:$D$4</c:f>
              <c:numCache>
                <c:formatCode>"R$"\ #,##0.00</c:formatCode>
                <c:ptCount val="3"/>
                <c:pt idx="0">
                  <c:v>0</c:v>
                </c:pt>
                <c:pt idx="1">
                  <c:v>6100</c:v>
                </c:pt>
                <c:pt idx="2">
                  <c:v>10100</c:v>
                </c:pt>
              </c:numCache>
            </c:numRef>
          </c:val>
        </c:ser>
        <c:ser>
          <c:idx val="2"/>
          <c:order val="2"/>
          <c:tx>
            <c:strRef>
              <c:f>AUXILIAR!$E$1</c:f>
              <c:strCache>
                <c:ptCount val="1"/>
                <c:pt idx="0">
                  <c:v>Média salarial</c:v>
                </c:pt>
              </c:strCache>
            </c:strRef>
          </c:tx>
          <c:spPr>
            <a:solidFill>
              <a:srgbClr val="6699CC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AUXILIAR!$B$2:$B$4</c:f>
              <c:strCache>
                <c:ptCount val="3"/>
                <c:pt idx="0">
                  <c:v>Operacional</c:v>
                </c:pt>
                <c:pt idx="1">
                  <c:v>Gerencial</c:v>
                </c:pt>
                <c:pt idx="2">
                  <c:v>Diretoria</c:v>
                </c:pt>
              </c:strCache>
            </c:strRef>
          </c:cat>
          <c:val>
            <c:numRef>
              <c:f>AUXILIAR!$E$2:$E$4</c:f>
              <c:numCache>
                <c:formatCode>"R$"\ #,##0.00</c:formatCode>
                <c:ptCount val="3"/>
                <c:pt idx="0">
                  <c:v>0</c:v>
                </c:pt>
                <c:pt idx="1">
                  <c:v>6100</c:v>
                </c:pt>
                <c:pt idx="2">
                  <c:v>9100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07840"/>
        <c:axId val="209509376"/>
      </c:barChart>
      <c:catAx>
        <c:axId val="2095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509376"/>
        <c:crosses val="autoZero"/>
        <c:auto val="1"/>
        <c:lblAlgn val="ctr"/>
        <c:lblOffset val="100"/>
        <c:noMultiLvlLbl val="0"/>
      </c:catAx>
      <c:valAx>
        <c:axId val="209509376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50784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de cargos por nível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'RC'!$C$8:$C$10</c:f>
              <c:strCache>
                <c:ptCount val="3"/>
                <c:pt idx="0">
                  <c:v>Cargos operacionais</c:v>
                </c:pt>
                <c:pt idx="1">
                  <c:v>Cargos gerenciais</c:v>
                </c:pt>
                <c:pt idx="2">
                  <c:v>Cargos de diretoria</c:v>
                </c:pt>
              </c:strCache>
            </c:strRef>
          </c:cat>
          <c:val>
            <c:numRef>
              <c:f>'RC'!$D$8:$D$10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de cargos por tipos de contrato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'RC'!$C$12:$C$15</c:f>
              <c:strCache>
                <c:ptCount val="4"/>
                <c:pt idx="0">
                  <c:v>CLT</c:v>
                </c:pt>
                <c:pt idx="1">
                  <c:v>Prestador de Serviços (PJ)</c:v>
                </c:pt>
                <c:pt idx="2">
                  <c:v>Estagiário</c:v>
                </c:pt>
                <c:pt idx="3">
                  <c:v>Outro</c:v>
                </c:pt>
              </c:strCache>
            </c:strRef>
          </c:cat>
          <c:val>
            <c:numRef>
              <c:f>'RC'!$D$12:$D$15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C'!A1"/><Relationship Id="rId3" Type="http://schemas.openxmlformats.org/officeDocument/2006/relationships/hyperlink" Target="#GRAF!A1"/><Relationship Id="rId7" Type="http://schemas.openxmlformats.org/officeDocument/2006/relationships/image" Target="../media/image2.jpeg"/><Relationship Id="rId12" Type="http://schemas.openxmlformats.org/officeDocument/2006/relationships/hyperlink" Target="#Rel!A1"/><Relationship Id="rId2" Type="http://schemas.openxmlformats.org/officeDocument/2006/relationships/hyperlink" Target="#CC!A1"/><Relationship Id="rId1" Type="http://schemas.openxmlformats.org/officeDocument/2006/relationships/hyperlink" Target="#DI!A1"/><Relationship Id="rId6" Type="http://schemas.openxmlformats.org/officeDocument/2006/relationships/image" Target="../media/image1.png"/><Relationship Id="rId11" Type="http://schemas.openxmlformats.org/officeDocument/2006/relationships/hyperlink" Target="#Sou!A1"/><Relationship Id="rId5" Type="http://schemas.openxmlformats.org/officeDocument/2006/relationships/hyperlink" Target="#Duv!A1"/><Relationship Id="rId10" Type="http://schemas.openxmlformats.org/officeDocument/2006/relationships/hyperlink" Target="#Sug!A1"/><Relationship Id="rId4" Type="http://schemas.openxmlformats.org/officeDocument/2006/relationships/hyperlink" Target="#Ini!A1"/><Relationship Id="rId9" Type="http://schemas.openxmlformats.org/officeDocument/2006/relationships/hyperlink" Target="#Das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RC'!A1"/><Relationship Id="rId3" Type="http://schemas.openxmlformats.org/officeDocument/2006/relationships/hyperlink" Target="#DI!A1"/><Relationship Id="rId7" Type="http://schemas.openxmlformats.org/officeDocument/2006/relationships/image" Target="../media/image10.jpeg"/><Relationship Id="rId2" Type="http://schemas.openxmlformats.org/officeDocument/2006/relationships/hyperlink" Target="#'RC_IND'!B1"/><Relationship Id="rId1" Type="http://schemas.openxmlformats.org/officeDocument/2006/relationships/hyperlink" Target="#'RC'!B1"/><Relationship Id="rId6" Type="http://schemas.openxmlformats.org/officeDocument/2006/relationships/hyperlink" Target="#Ini!A1"/><Relationship Id="rId5" Type="http://schemas.openxmlformats.org/officeDocument/2006/relationships/hyperlink" Target="#GRAF!A1"/><Relationship Id="rId10" Type="http://schemas.openxmlformats.org/officeDocument/2006/relationships/hyperlink" Target="#Rel!A1"/><Relationship Id="rId4" Type="http://schemas.openxmlformats.org/officeDocument/2006/relationships/hyperlink" Target="#CC!A1"/><Relationship Id="rId9" Type="http://schemas.openxmlformats.org/officeDocument/2006/relationships/hyperlink" Target="#Das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GRAF!A1"/><Relationship Id="rId13" Type="http://schemas.openxmlformats.org/officeDocument/2006/relationships/hyperlink" Target="#Rel!A1"/><Relationship Id="rId3" Type="http://schemas.openxmlformats.org/officeDocument/2006/relationships/chart" Target="../charts/chart1.xml"/><Relationship Id="rId7" Type="http://schemas.openxmlformats.org/officeDocument/2006/relationships/hyperlink" Target="#CC!A1"/><Relationship Id="rId12" Type="http://schemas.openxmlformats.org/officeDocument/2006/relationships/hyperlink" Target="#Das!A1"/><Relationship Id="rId2" Type="http://schemas.openxmlformats.org/officeDocument/2006/relationships/hyperlink" Target="#'GRAF_IND'!B1"/><Relationship Id="rId1" Type="http://schemas.openxmlformats.org/officeDocument/2006/relationships/hyperlink" Target="#'GRAF'!B1"/><Relationship Id="rId6" Type="http://schemas.openxmlformats.org/officeDocument/2006/relationships/hyperlink" Target="#DI!A1"/><Relationship Id="rId11" Type="http://schemas.openxmlformats.org/officeDocument/2006/relationships/hyperlink" Target="#'RC'!A1"/><Relationship Id="rId5" Type="http://schemas.openxmlformats.org/officeDocument/2006/relationships/chart" Target="../charts/chart3.xml"/><Relationship Id="rId10" Type="http://schemas.openxmlformats.org/officeDocument/2006/relationships/image" Target="../media/image11.jpeg"/><Relationship Id="rId4" Type="http://schemas.openxmlformats.org/officeDocument/2006/relationships/chart" Target="../charts/chart2.xml"/><Relationship Id="rId9" Type="http://schemas.openxmlformats.org/officeDocument/2006/relationships/hyperlink" Target="#Ini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chart" Target="../charts/chart4.xml"/><Relationship Id="rId7" Type="http://schemas.openxmlformats.org/officeDocument/2006/relationships/hyperlink" Target="#Ini!A1"/><Relationship Id="rId2" Type="http://schemas.openxmlformats.org/officeDocument/2006/relationships/hyperlink" Target="#'GRAF_IND'!B1"/><Relationship Id="rId1" Type="http://schemas.openxmlformats.org/officeDocument/2006/relationships/hyperlink" Target="#'GRAF'!B1"/><Relationship Id="rId6" Type="http://schemas.openxmlformats.org/officeDocument/2006/relationships/hyperlink" Target="#GRAF!A1"/><Relationship Id="rId11" Type="http://schemas.openxmlformats.org/officeDocument/2006/relationships/hyperlink" Target="#Rel!A1"/><Relationship Id="rId5" Type="http://schemas.openxmlformats.org/officeDocument/2006/relationships/hyperlink" Target="#CC!A1"/><Relationship Id="rId10" Type="http://schemas.openxmlformats.org/officeDocument/2006/relationships/hyperlink" Target="#Das!A1"/><Relationship Id="rId4" Type="http://schemas.openxmlformats.org/officeDocument/2006/relationships/hyperlink" Target="#DI!A1"/><Relationship Id="rId9" Type="http://schemas.openxmlformats.org/officeDocument/2006/relationships/hyperlink" Target="#'RC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chart" Target="../charts/chart7.xml"/><Relationship Id="rId7" Type="http://schemas.openxmlformats.org/officeDocument/2006/relationships/hyperlink" Target="#Ini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hyperlink" Target="#GRAF!A1"/><Relationship Id="rId11" Type="http://schemas.openxmlformats.org/officeDocument/2006/relationships/hyperlink" Target="#Rel!A1"/><Relationship Id="rId5" Type="http://schemas.openxmlformats.org/officeDocument/2006/relationships/hyperlink" Target="#CC!A1"/><Relationship Id="rId10" Type="http://schemas.openxmlformats.org/officeDocument/2006/relationships/hyperlink" Target="#Das!A1"/><Relationship Id="rId4" Type="http://schemas.openxmlformats.org/officeDocument/2006/relationships/hyperlink" Target="#DI!A1"/><Relationship Id="rId9" Type="http://schemas.openxmlformats.org/officeDocument/2006/relationships/hyperlink" Target="#'RC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GRAF!A1"/><Relationship Id="rId13" Type="http://schemas.openxmlformats.org/officeDocument/2006/relationships/hyperlink" Target="#Rel!A1"/><Relationship Id="rId3" Type="http://schemas.openxmlformats.org/officeDocument/2006/relationships/chart" Target="../charts/chart10.xml"/><Relationship Id="rId7" Type="http://schemas.openxmlformats.org/officeDocument/2006/relationships/hyperlink" Target="#CC!A1"/><Relationship Id="rId12" Type="http://schemas.openxmlformats.org/officeDocument/2006/relationships/hyperlink" Target="#Das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hyperlink" Target="#DI!A1"/><Relationship Id="rId11" Type="http://schemas.openxmlformats.org/officeDocument/2006/relationships/hyperlink" Target="#'RC'!A1"/><Relationship Id="rId5" Type="http://schemas.openxmlformats.org/officeDocument/2006/relationships/chart" Target="../charts/chart12.xml"/><Relationship Id="rId10" Type="http://schemas.openxmlformats.org/officeDocument/2006/relationships/image" Target="../media/image2.jpeg"/><Relationship Id="rId4" Type="http://schemas.openxmlformats.org/officeDocument/2006/relationships/chart" Target="../charts/chart11.xml"/><Relationship Id="rId9" Type="http://schemas.openxmlformats.org/officeDocument/2006/relationships/hyperlink" Target="#Ini!A1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Sug!A1"/><Relationship Id="rId7" Type="http://schemas.openxmlformats.org/officeDocument/2006/relationships/hyperlink" Target="#GRAF!A1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CC!A1"/><Relationship Id="rId11" Type="http://schemas.openxmlformats.org/officeDocument/2006/relationships/hyperlink" Target="#Rel!A1"/><Relationship Id="rId5" Type="http://schemas.openxmlformats.org/officeDocument/2006/relationships/hyperlink" Target="#DI!A1"/><Relationship Id="rId10" Type="http://schemas.openxmlformats.org/officeDocument/2006/relationships/hyperlink" Target="#Das!A1"/><Relationship Id="rId4" Type="http://schemas.openxmlformats.org/officeDocument/2006/relationships/hyperlink" Target="#Sou!A1"/><Relationship Id="rId9" Type="http://schemas.openxmlformats.org/officeDocument/2006/relationships/hyperlink" Target="#'RC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#'RC'!A1"/><Relationship Id="rId3" Type="http://schemas.openxmlformats.org/officeDocument/2006/relationships/hyperlink" Target="#Ini!A1"/><Relationship Id="rId7" Type="http://schemas.openxmlformats.org/officeDocument/2006/relationships/hyperlink" Target="https://souza.xyz/produto/pacote-de-planilhas-de-gestao-de-pessoas/" TargetMode="External"/><Relationship Id="rId12" Type="http://schemas.openxmlformats.org/officeDocument/2006/relationships/image" Target="../media/image2.jpeg"/><Relationship Id="rId2" Type="http://schemas.openxmlformats.org/officeDocument/2006/relationships/image" Target="../media/image3.JPG"/><Relationship Id="rId1" Type="http://schemas.openxmlformats.org/officeDocument/2006/relationships/hyperlink" Target="https://souza.xyz/produto/pacote-com-todas-as-planilhas-da-souza-promocao-2019/" TargetMode="External"/><Relationship Id="rId6" Type="http://schemas.openxmlformats.org/officeDocument/2006/relationships/hyperlink" Target="#Sou!A1"/><Relationship Id="rId11" Type="http://schemas.openxmlformats.org/officeDocument/2006/relationships/hyperlink" Target="#GRAF!A1"/><Relationship Id="rId5" Type="http://schemas.openxmlformats.org/officeDocument/2006/relationships/hyperlink" Target="#Sug!A1"/><Relationship Id="rId15" Type="http://schemas.openxmlformats.org/officeDocument/2006/relationships/hyperlink" Target="#Rel!A1"/><Relationship Id="rId10" Type="http://schemas.openxmlformats.org/officeDocument/2006/relationships/hyperlink" Target="#CC!A1"/><Relationship Id="rId4" Type="http://schemas.openxmlformats.org/officeDocument/2006/relationships/hyperlink" Target="#Duv!A1"/><Relationship Id="rId9" Type="http://schemas.openxmlformats.org/officeDocument/2006/relationships/hyperlink" Target="#DI!A1"/><Relationship Id="rId14" Type="http://schemas.openxmlformats.org/officeDocument/2006/relationships/hyperlink" Target="#D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Sug!A1"/><Relationship Id="rId18" Type="http://schemas.openxmlformats.org/officeDocument/2006/relationships/image" Target="../media/image2.jpeg"/><Relationship Id="rId3" Type="http://schemas.openxmlformats.org/officeDocument/2006/relationships/hyperlink" Target="https://www.instagram.com/souza_sistemas/" TargetMode="External"/><Relationship Id="rId21" Type="http://schemas.openxmlformats.org/officeDocument/2006/relationships/hyperlink" Target="#Rel!A1"/><Relationship Id="rId7" Type="http://schemas.openxmlformats.org/officeDocument/2006/relationships/hyperlink" Target="https://www.youtube.com/c/FlavioSouza3350/featured" TargetMode="External"/><Relationship Id="rId12" Type="http://schemas.openxmlformats.org/officeDocument/2006/relationships/hyperlink" Target="#Duv!A1"/><Relationship Id="rId17" Type="http://schemas.openxmlformats.org/officeDocument/2006/relationships/hyperlink" Target="#GRAF!A1"/><Relationship Id="rId2" Type="http://schemas.openxmlformats.org/officeDocument/2006/relationships/image" Target="../media/image5.png"/><Relationship Id="rId16" Type="http://schemas.openxmlformats.org/officeDocument/2006/relationships/hyperlink" Target="#CC!A1"/><Relationship Id="rId20" Type="http://schemas.openxmlformats.org/officeDocument/2006/relationships/hyperlink" Target="#Das!A1"/><Relationship Id="rId1" Type="http://schemas.openxmlformats.org/officeDocument/2006/relationships/hyperlink" Target="https://souza.xyz/loja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Ini!A1"/><Relationship Id="rId5" Type="http://schemas.openxmlformats.org/officeDocument/2006/relationships/hyperlink" Target="https://www.facebook.com/souzasistemas" TargetMode="External"/><Relationship Id="rId15" Type="http://schemas.openxmlformats.org/officeDocument/2006/relationships/hyperlink" Target="#DI!A1"/><Relationship Id="rId10" Type="http://schemas.openxmlformats.org/officeDocument/2006/relationships/image" Target="../media/image9.png"/><Relationship Id="rId19" Type="http://schemas.openxmlformats.org/officeDocument/2006/relationships/hyperlink" Target="#'RC'!A1"/><Relationship Id="rId4" Type="http://schemas.openxmlformats.org/officeDocument/2006/relationships/image" Target="../media/image6.png"/><Relationship Id="rId9" Type="http://schemas.openxmlformats.org/officeDocument/2006/relationships/hyperlink" Target="http://blog.souza.xyz/" TargetMode="External"/><Relationship Id="rId14" Type="http://schemas.openxmlformats.org/officeDocument/2006/relationships/hyperlink" Target="#Sou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RC'!A1"/><Relationship Id="rId3" Type="http://schemas.openxmlformats.org/officeDocument/2006/relationships/hyperlink" Target="#DI!A1"/><Relationship Id="rId7" Type="http://schemas.openxmlformats.org/officeDocument/2006/relationships/image" Target="../media/image2.jpeg"/><Relationship Id="rId2" Type="http://schemas.openxmlformats.org/officeDocument/2006/relationships/hyperlink" Target="#'DI_FUNC'!B1"/><Relationship Id="rId1" Type="http://schemas.openxmlformats.org/officeDocument/2006/relationships/hyperlink" Target="#'DI'!B1"/><Relationship Id="rId6" Type="http://schemas.openxmlformats.org/officeDocument/2006/relationships/hyperlink" Target="#Ini!A1"/><Relationship Id="rId5" Type="http://schemas.openxmlformats.org/officeDocument/2006/relationships/hyperlink" Target="#GRAF!A1"/><Relationship Id="rId10" Type="http://schemas.openxmlformats.org/officeDocument/2006/relationships/hyperlink" Target="#Rel!A1"/><Relationship Id="rId4" Type="http://schemas.openxmlformats.org/officeDocument/2006/relationships/hyperlink" Target="#CC!A1"/><Relationship Id="rId9" Type="http://schemas.openxmlformats.org/officeDocument/2006/relationships/hyperlink" Target="#Das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RC'!A1"/><Relationship Id="rId3" Type="http://schemas.openxmlformats.org/officeDocument/2006/relationships/hyperlink" Target="#DI!A1"/><Relationship Id="rId7" Type="http://schemas.openxmlformats.org/officeDocument/2006/relationships/image" Target="../media/image10.jpeg"/><Relationship Id="rId2" Type="http://schemas.openxmlformats.org/officeDocument/2006/relationships/hyperlink" Target="#'DI_FUNC'!B1"/><Relationship Id="rId1" Type="http://schemas.openxmlformats.org/officeDocument/2006/relationships/hyperlink" Target="#'DI'!B1"/><Relationship Id="rId6" Type="http://schemas.openxmlformats.org/officeDocument/2006/relationships/hyperlink" Target="#Ini!A1"/><Relationship Id="rId5" Type="http://schemas.openxmlformats.org/officeDocument/2006/relationships/hyperlink" Target="#GRAF!A1"/><Relationship Id="rId10" Type="http://schemas.openxmlformats.org/officeDocument/2006/relationships/hyperlink" Target="#Rel!A1"/><Relationship Id="rId4" Type="http://schemas.openxmlformats.org/officeDocument/2006/relationships/hyperlink" Target="#CC!A1"/><Relationship Id="rId9" Type="http://schemas.openxmlformats.org/officeDocument/2006/relationships/hyperlink" Target="#Da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RC'!A1"/><Relationship Id="rId3" Type="http://schemas.openxmlformats.org/officeDocument/2006/relationships/hyperlink" Target="#DI!A1"/><Relationship Id="rId7" Type="http://schemas.openxmlformats.org/officeDocument/2006/relationships/image" Target="../media/image10.jpeg"/><Relationship Id="rId2" Type="http://schemas.openxmlformats.org/officeDocument/2006/relationships/hyperlink" Target="#'CC_OUTRAS'!B1"/><Relationship Id="rId1" Type="http://schemas.openxmlformats.org/officeDocument/2006/relationships/hyperlink" Target="#'CC'!B1"/><Relationship Id="rId6" Type="http://schemas.openxmlformats.org/officeDocument/2006/relationships/hyperlink" Target="#Ini!A1"/><Relationship Id="rId5" Type="http://schemas.openxmlformats.org/officeDocument/2006/relationships/hyperlink" Target="#GRAF!A1"/><Relationship Id="rId10" Type="http://schemas.openxmlformats.org/officeDocument/2006/relationships/hyperlink" Target="#Rel!A1"/><Relationship Id="rId4" Type="http://schemas.openxmlformats.org/officeDocument/2006/relationships/hyperlink" Target="#CC!A1"/><Relationship Id="rId9" Type="http://schemas.openxmlformats.org/officeDocument/2006/relationships/hyperlink" Target="#Das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RC'!A1"/><Relationship Id="rId3" Type="http://schemas.openxmlformats.org/officeDocument/2006/relationships/hyperlink" Target="#DI!A1"/><Relationship Id="rId7" Type="http://schemas.openxmlformats.org/officeDocument/2006/relationships/image" Target="../media/image10.jpeg"/><Relationship Id="rId2" Type="http://schemas.openxmlformats.org/officeDocument/2006/relationships/hyperlink" Target="#'CC_OUTRAS'!B1"/><Relationship Id="rId1" Type="http://schemas.openxmlformats.org/officeDocument/2006/relationships/hyperlink" Target="#'CC'!B1"/><Relationship Id="rId6" Type="http://schemas.openxmlformats.org/officeDocument/2006/relationships/hyperlink" Target="#Ini!A1"/><Relationship Id="rId5" Type="http://schemas.openxmlformats.org/officeDocument/2006/relationships/hyperlink" Target="#GRAF!A1"/><Relationship Id="rId10" Type="http://schemas.openxmlformats.org/officeDocument/2006/relationships/hyperlink" Target="#Rel!A1"/><Relationship Id="rId4" Type="http://schemas.openxmlformats.org/officeDocument/2006/relationships/hyperlink" Target="#CC!A1"/><Relationship Id="rId9" Type="http://schemas.openxmlformats.org/officeDocument/2006/relationships/hyperlink" Target="#Das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RC'!A1"/><Relationship Id="rId3" Type="http://schemas.openxmlformats.org/officeDocument/2006/relationships/hyperlink" Target="#DI!A1"/><Relationship Id="rId7" Type="http://schemas.openxmlformats.org/officeDocument/2006/relationships/image" Target="../media/image10.jpeg"/><Relationship Id="rId2" Type="http://schemas.openxmlformats.org/officeDocument/2006/relationships/hyperlink" Target="#'RC_IND'!B1"/><Relationship Id="rId1" Type="http://schemas.openxmlformats.org/officeDocument/2006/relationships/hyperlink" Target="#'RC'!B1"/><Relationship Id="rId6" Type="http://schemas.openxmlformats.org/officeDocument/2006/relationships/hyperlink" Target="#Ini!A1"/><Relationship Id="rId5" Type="http://schemas.openxmlformats.org/officeDocument/2006/relationships/hyperlink" Target="#GRAF!A1"/><Relationship Id="rId10" Type="http://schemas.openxmlformats.org/officeDocument/2006/relationships/hyperlink" Target="#Rel!A1"/><Relationship Id="rId4" Type="http://schemas.openxmlformats.org/officeDocument/2006/relationships/hyperlink" Target="#CC!A1"/><Relationship Id="rId9" Type="http://schemas.openxmlformats.org/officeDocument/2006/relationships/hyperlink" Target="#Da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417781</xdr:colOff>
      <xdr:row>0</xdr:row>
      <xdr:rowOff>0</xdr:rowOff>
    </xdr:from>
    <xdr:to>
      <xdr:col>2</xdr:col>
      <xdr:colOff>1481940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5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2</xdr:col>
      <xdr:colOff>1553106</xdr:colOff>
      <xdr:row>0</xdr:row>
      <xdr:rowOff>0</xdr:rowOff>
    </xdr:from>
    <xdr:to>
      <xdr:col>3</xdr:col>
      <xdr:colOff>164031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81" y="0"/>
          <a:ext cx="111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5</xdr:col>
      <xdr:colOff>171444</xdr:colOff>
      <xdr:row>0</xdr:row>
      <xdr:rowOff>0</xdr:rowOff>
    </xdr:from>
    <xdr:to>
      <xdr:col>6</xdr:col>
      <xdr:colOff>606952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292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10</xdr:col>
      <xdr:colOff>461952</xdr:colOff>
      <xdr:row>0</xdr:row>
      <xdr:rowOff>0</xdr:rowOff>
    </xdr:from>
    <xdr:to>
      <xdr:col>12</xdr:col>
      <xdr:colOff>316436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67802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417778</xdr:colOff>
      <xdr:row>1</xdr:row>
      <xdr:rowOff>57150</xdr:rowOff>
    </xdr:from>
    <xdr:to>
      <xdr:col>2</xdr:col>
      <xdr:colOff>1353778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5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1400176</xdr:colOff>
      <xdr:row>1</xdr:row>
      <xdr:rowOff>57150</xdr:rowOff>
    </xdr:from>
    <xdr:to>
      <xdr:col>2</xdr:col>
      <xdr:colOff>2336176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51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oneCell">
    <xdr:from>
      <xdr:col>14</xdr:col>
      <xdr:colOff>47625</xdr:colOff>
      <xdr:row>6</xdr:row>
      <xdr:rowOff>95250</xdr:rowOff>
    </xdr:from>
    <xdr:to>
      <xdr:col>14</xdr:col>
      <xdr:colOff>574356</xdr:colOff>
      <xdr:row>6</xdr:row>
      <xdr:rowOff>599250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1812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8</xdr:row>
      <xdr:rowOff>95250</xdr:rowOff>
    </xdr:from>
    <xdr:to>
      <xdr:col>14</xdr:col>
      <xdr:colOff>574356</xdr:colOff>
      <xdr:row>8</xdr:row>
      <xdr:rowOff>599250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9241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10</xdr:row>
      <xdr:rowOff>95250</xdr:rowOff>
    </xdr:from>
    <xdr:to>
      <xdr:col>14</xdr:col>
      <xdr:colOff>574356</xdr:colOff>
      <xdr:row>10</xdr:row>
      <xdr:rowOff>599250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36671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12</xdr:row>
      <xdr:rowOff>95250</xdr:rowOff>
    </xdr:from>
    <xdr:to>
      <xdr:col>14</xdr:col>
      <xdr:colOff>574356</xdr:colOff>
      <xdr:row>12</xdr:row>
      <xdr:rowOff>599250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44100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14</xdr:row>
      <xdr:rowOff>95250</xdr:rowOff>
    </xdr:from>
    <xdr:to>
      <xdr:col>14</xdr:col>
      <xdr:colOff>574356</xdr:colOff>
      <xdr:row>14</xdr:row>
      <xdr:rowOff>599250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5153025"/>
          <a:ext cx="526731" cy="504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</xdr:colOff>
      <xdr:row>0</xdr:row>
      <xdr:rowOff>0</xdr:rowOff>
    </xdr:from>
    <xdr:to>
      <xdr:col>1</xdr:col>
      <xdr:colOff>762165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276225</xdr:colOff>
      <xdr:row>0</xdr:row>
      <xdr:rowOff>0</xdr:rowOff>
    </xdr:from>
    <xdr:to>
      <xdr:col>5</xdr:col>
      <xdr:colOff>102133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1487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8</xdr:col>
      <xdr:colOff>552450</xdr:colOff>
      <xdr:row>0</xdr:row>
      <xdr:rowOff>0</xdr:rowOff>
    </xdr:from>
    <xdr:to>
      <xdr:col>10</xdr:col>
      <xdr:colOff>378358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39100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2390775</xdr:colOff>
      <xdr:row>1</xdr:row>
      <xdr:rowOff>57150</xdr:rowOff>
    </xdr:from>
    <xdr:to>
      <xdr:col>4</xdr:col>
      <xdr:colOff>212100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4</xdr:col>
      <xdr:colOff>266700</xdr:colOff>
      <xdr:row>1</xdr:row>
      <xdr:rowOff>57150</xdr:rowOff>
    </xdr:from>
    <xdr:to>
      <xdr:col>5</xdr:col>
      <xdr:colOff>593100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oneCellAnchor>
    <xdr:from>
      <xdr:col>14</xdr:col>
      <xdr:colOff>47625</xdr:colOff>
      <xdr:row>16</xdr:row>
      <xdr:rowOff>95250</xdr:rowOff>
    </xdr:from>
    <xdr:ext cx="526731" cy="504000"/>
    <xdr:pic>
      <xdr:nvPicPr>
        <xdr:cNvPr id="18" name="Imagem 1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5286375"/>
          <a:ext cx="526731" cy="504000"/>
        </a:xfrm>
        <a:prstGeom prst="rect">
          <a:avLst/>
        </a:prstGeom>
      </xdr:spPr>
    </xdr:pic>
    <xdr:clientData/>
  </xdr:oneCellAnchor>
  <xdr:twoCellAnchor editAs="absolute">
    <xdr:from>
      <xdr:col>7</xdr:col>
      <xdr:colOff>66675</xdr:colOff>
      <xdr:row>0</xdr:row>
      <xdr:rowOff>0</xdr:rowOff>
    </xdr:from>
    <xdr:to>
      <xdr:col>8</xdr:col>
      <xdr:colOff>502183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437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76558</xdr:colOff>
      <xdr:row>2</xdr:row>
      <xdr:rowOff>175683</xdr:rowOff>
    </xdr:from>
    <xdr:to>
      <xdr:col>11</xdr:col>
      <xdr:colOff>145702</xdr:colOff>
      <xdr:row>8</xdr:row>
      <xdr:rowOff>88900</xdr:rowOff>
    </xdr:to>
    <xdr:sp macro="" textlink="">
      <xdr:nvSpPr>
        <xdr:cNvPr id="2" name="CaixaDeTexto 1"/>
        <xdr:cNvSpPr txBox="1"/>
      </xdr:nvSpPr>
      <xdr:spPr>
        <a:xfrm>
          <a:off x="5389391" y="874183"/>
          <a:ext cx="6006394" cy="6815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pt-BR" sz="1100"/>
            <a:t>Através</a:t>
          </a:r>
          <a:r>
            <a:rPr lang="pt-BR" sz="1100" baseline="0"/>
            <a:t> de uma série de questões, a planilha auxiliará na identificação dos pontos fortes e fracos de cada funcionário ajudando a compreender o momento certo para promover ou orientar na melhoria dos prontos fracos.</a:t>
          </a:r>
        </a:p>
      </xdr:txBody>
    </xdr:sp>
    <xdr:clientData/>
  </xdr:twoCellAnchor>
  <xdr:twoCellAnchor editAs="absolute">
    <xdr:from>
      <xdr:col>3</xdr:col>
      <xdr:colOff>523875</xdr:colOff>
      <xdr:row>1</xdr:row>
      <xdr:rowOff>59267</xdr:rowOff>
    </xdr:from>
    <xdr:to>
      <xdr:col>4</xdr:col>
      <xdr:colOff>460875</xdr:colOff>
      <xdr:row>2</xdr:row>
      <xdr:rowOff>33866</xdr:rowOff>
    </xdr:to>
    <xdr:sp macro="" textlink="">
      <xdr:nvSpPr>
        <xdr:cNvPr id="16" name="Retângulo 15">
          <a:hlinkClick xmlns:r="http://schemas.openxmlformats.org/officeDocument/2006/relationships" r:id="rId1"/>
        </xdr:cNvPr>
        <xdr:cNvSpPr/>
      </xdr:nvSpPr>
      <xdr:spPr>
        <a:xfrm>
          <a:off x="2124075" y="440267"/>
          <a:ext cx="1080000" cy="28892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bg1">
                  <a:lumMod val="100000"/>
                </a:schemeClr>
              </a:solidFill>
            </a:rPr>
            <a:t>Geral</a:t>
          </a:r>
        </a:p>
      </xdr:txBody>
    </xdr:sp>
    <xdr:clientData/>
  </xdr:twoCellAnchor>
  <xdr:twoCellAnchor editAs="absolute">
    <xdr:from>
      <xdr:col>4</xdr:col>
      <xdr:colOff>496354</xdr:colOff>
      <xdr:row>1</xdr:row>
      <xdr:rowOff>59267</xdr:rowOff>
    </xdr:from>
    <xdr:to>
      <xdr:col>5</xdr:col>
      <xdr:colOff>225215</xdr:colOff>
      <xdr:row>2</xdr:row>
      <xdr:rowOff>33866</xdr:rowOff>
    </xdr:to>
    <xdr:sp macro="" textlink="">
      <xdr:nvSpPr>
        <xdr:cNvPr id="17" name="Retângulo 16">
          <a:hlinkClick xmlns:r="http://schemas.openxmlformats.org/officeDocument/2006/relationships" r:id="rId2"/>
        </xdr:cNvPr>
        <xdr:cNvSpPr/>
      </xdr:nvSpPr>
      <xdr:spPr>
        <a:xfrm>
          <a:off x="3239554" y="440267"/>
          <a:ext cx="1005211" cy="288924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Individual</a:t>
          </a:r>
        </a:p>
      </xdr:txBody>
    </xdr:sp>
    <xdr:clientData/>
  </xdr:twoCellAnchor>
  <xdr:twoCellAnchor editAs="absolute">
    <xdr:from>
      <xdr:col>3</xdr:col>
      <xdr:colOff>738449</xdr:colOff>
      <xdr:row>0</xdr:row>
      <xdr:rowOff>0</xdr:rowOff>
    </xdr:from>
    <xdr:to>
      <xdr:col>4</xdr:col>
      <xdr:colOff>659608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4</xdr:col>
      <xdr:colOff>730774</xdr:colOff>
      <xdr:row>0</xdr:row>
      <xdr:rowOff>0</xdr:rowOff>
    </xdr:from>
    <xdr:to>
      <xdr:col>5</xdr:col>
      <xdr:colOff>561957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7</xdr:col>
      <xdr:colOff>343946</xdr:colOff>
      <xdr:row>0</xdr:row>
      <xdr:rowOff>0</xdr:rowOff>
    </xdr:from>
    <xdr:to>
      <xdr:col>7</xdr:col>
      <xdr:colOff>1383762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8</xdr:col>
      <xdr:colOff>1747820</xdr:colOff>
      <xdr:row>0</xdr:row>
      <xdr:rowOff>0</xdr:rowOff>
    </xdr:from>
    <xdr:to>
      <xdr:col>9</xdr:col>
      <xdr:colOff>894279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725117</xdr:colOff>
      <xdr:row>0</xdr:row>
      <xdr:rowOff>378000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674151</xdr:colOff>
      <xdr:row>0</xdr:row>
      <xdr:rowOff>0</xdr:rowOff>
    </xdr:from>
    <xdr:to>
      <xdr:col>7</xdr:col>
      <xdr:colOff>274635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8</xdr:col>
      <xdr:colOff>620176</xdr:colOff>
      <xdr:row>0</xdr:row>
      <xdr:rowOff>0</xdr:rowOff>
    </xdr:from>
    <xdr:to>
      <xdr:col>8</xdr:col>
      <xdr:colOff>1664226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7</xdr:col>
      <xdr:colOff>1453085</xdr:colOff>
      <xdr:row>0</xdr:row>
      <xdr:rowOff>0</xdr:rowOff>
    </xdr:from>
    <xdr:to>
      <xdr:col>8</xdr:col>
      <xdr:colOff>569909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583142</xdr:colOff>
      <xdr:row>2</xdr:row>
      <xdr:rowOff>69850</xdr:rowOff>
    </xdr:from>
    <xdr:to>
      <xdr:col>20</xdr:col>
      <xdr:colOff>37042</xdr:colOff>
      <xdr:row>4</xdr:row>
      <xdr:rowOff>2164</xdr:rowOff>
    </xdr:to>
    <xdr:sp macro="" textlink="">
      <xdr:nvSpPr>
        <xdr:cNvPr id="2" name="CaixaDeTexto 1"/>
        <xdr:cNvSpPr txBox="1"/>
      </xdr:nvSpPr>
      <xdr:spPr>
        <a:xfrm>
          <a:off x="4498975" y="768350"/>
          <a:ext cx="6375400" cy="44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pt-BR" sz="1100"/>
            <a:t>Faça uma avaliação</a:t>
          </a:r>
          <a:r>
            <a:rPr lang="pt-BR" sz="1100" baseline="0"/>
            <a:t> gráfica dos cargos e salários cadastrados e tenha uma visão rápida e agradável para  tomada de decisões ou possíveis ajustes.</a:t>
          </a:r>
          <a:endParaRPr lang="pt-BR" sz="1100"/>
        </a:p>
      </xdr:txBody>
    </xdr:sp>
    <xdr:clientData/>
  </xdr:twoCellAnchor>
  <xdr:twoCellAnchor editAs="absolute">
    <xdr:from>
      <xdr:col>5</xdr:col>
      <xdr:colOff>58209</xdr:colOff>
      <xdr:row>1</xdr:row>
      <xdr:rowOff>59267</xdr:rowOff>
    </xdr:from>
    <xdr:to>
      <xdr:col>6</xdr:col>
      <xdr:colOff>312208</xdr:colOff>
      <xdr:row>2</xdr:row>
      <xdr:rowOff>33866</xdr:rowOff>
    </xdr:to>
    <xdr:sp macro="" textlink="">
      <xdr:nvSpPr>
        <xdr:cNvPr id="16" name="Retângulo 15">
          <a:hlinkClick xmlns:r="http://schemas.openxmlformats.org/officeDocument/2006/relationships" r:id="rId1"/>
        </xdr:cNvPr>
        <xdr:cNvSpPr/>
      </xdr:nvSpPr>
      <xdr:spPr>
        <a:xfrm>
          <a:off x="2115609" y="440267"/>
          <a:ext cx="863599" cy="288924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Geral</a:t>
          </a:r>
        </a:p>
      </xdr:txBody>
    </xdr:sp>
    <xdr:clientData/>
  </xdr:twoCellAnchor>
  <xdr:twoCellAnchor editAs="absolute">
    <xdr:from>
      <xdr:col>6</xdr:col>
      <xdr:colOff>337608</xdr:colOff>
      <xdr:row>1</xdr:row>
      <xdr:rowOff>59267</xdr:rowOff>
    </xdr:from>
    <xdr:to>
      <xdr:col>7</xdr:col>
      <xdr:colOff>591608</xdr:colOff>
      <xdr:row>2</xdr:row>
      <xdr:rowOff>33866</xdr:rowOff>
    </xdr:to>
    <xdr:sp macro="" textlink="">
      <xdr:nvSpPr>
        <xdr:cNvPr id="17" name="Retângulo 16">
          <a:hlinkClick xmlns:r="http://schemas.openxmlformats.org/officeDocument/2006/relationships" r:id="rId2"/>
        </xdr:cNvPr>
        <xdr:cNvSpPr/>
      </xdr:nvSpPr>
      <xdr:spPr>
        <a:xfrm>
          <a:off x="3004608" y="440267"/>
          <a:ext cx="863600" cy="28892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bg1">
                  <a:lumMod val="100000"/>
                </a:schemeClr>
              </a:solidFill>
            </a:rPr>
            <a:t>Individual</a:t>
          </a:r>
        </a:p>
      </xdr:txBody>
    </xdr:sp>
    <xdr:clientData/>
  </xdr:twoCellAnchor>
  <xdr:twoCellAnchor>
    <xdr:from>
      <xdr:col>2</xdr:col>
      <xdr:colOff>10583</xdr:colOff>
      <xdr:row>5</xdr:row>
      <xdr:rowOff>370416</xdr:rowOff>
    </xdr:from>
    <xdr:to>
      <xdr:col>10</xdr:col>
      <xdr:colOff>10583</xdr:colOff>
      <xdr:row>13</xdr:row>
      <xdr:rowOff>370416</xdr:rowOff>
    </xdr:to>
    <xdr:graphicFrame macro="">
      <xdr:nvGraphicFramePr>
        <xdr:cNvPr id="513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19</xdr:col>
      <xdr:colOff>0</xdr:colOff>
      <xdr:row>14</xdr:row>
      <xdr:rowOff>0</xdr:rowOff>
    </xdr:to>
    <xdr:graphicFrame macro="">
      <xdr:nvGraphicFramePr>
        <xdr:cNvPr id="5138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16</xdr:row>
      <xdr:rowOff>0</xdr:rowOff>
    </xdr:from>
    <xdr:to>
      <xdr:col>19</xdr:col>
      <xdr:colOff>0</xdr:colOff>
      <xdr:row>26</xdr:row>
      <xdr:rowOff>0</xdr:rowOff>
    </xdr:to>
    <xdr:graphicFrame macro="">
      <xdr:nvGraphicFramePr>
        <xdr:cNvPr id="5139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5</xdr:col>
      <xdr:colOff>272783</xdr:colOff>
      <xdr:row>0</xdr:row>
      <xdr:rowOff>0</xdr:rowOff>
    </xdr:from>
    <xdr:to>
      <xdr:col>7</xdr:col>
      <xdr:colOff>109275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7</xdr:col>
      <xdr:colOff>180441</xdr:colOff>
      <xdr:row>0</xdr:row>
      <xdr:rowOff>0</xdr:rowOff>
    </xdr:from>
    <xdr:to>
      <xdr:col>9</xdr:col>
      <xdr:colOff>64540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11</xdr:col>
      <xdr:colOff>502696</xdr:colOff>
      <xdr:row>0</xdr:row>
      <xdr:rowOff>0</xdr:rowOff>
    </xdr:from>
    <xdr:to>
      <xdr:col>13</xdr:col>
      <xdr:colOff>314845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17</xdr:col>
      <xdr:colOff>149737</xdr:colOff>
      <xdr:row>0</xdr:row>
      <xdr:rowOff>0</xdr:rowOff>
    </xdr:from>
    <xdr:to>
      <xdr:col>18</xdr:col>
      <xdr:colOff>608529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111283</xdr:colOff>
      <xdr:row>0</xdr:row>
      <xdr:rowOff>378000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9</xdr:col>
      <xdr:colOff>176734</xdr:colOff>
      <xdr:row>0</xdr:row>
      <xdr:rowOff>0</xdr:rowOff>
    </xdr:from>
    <xdr:to>
      <xdr:col>11</xdr:col>
      <xdr:colOff>433385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15</xdr:col>
      <xdr:colOff>249759</xdr:colOff>
      <xdr:row>0</xdr:row>
      <xdr:rowOff>0</xdr:rowOff>
    </xdr:from>
    <xdr:to>
      <xdr:col>17</xdr:col>
      <xdr:colOff>66143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13</xdr:col>
      <xdr:colOff>384168</xdr:colOff>
      <xdr:row>0</xdr:row>
      <xdr:rowOff>0</xdr:rowOff>
    </xdr:from>
    <xdr:to>
      <xdr:col>15</xdr:col>
      <xdr:colOff>199492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59973</xdr:colOff>
      <xdr:row>2</xdr:row>
      <xdr:rowOff>66675</xdr:rowOff>
    </xdr:from>
    <xdr:to>
      <xdr:col>16</xdr:col>
      <xdr:colOff>246944</xdr:colOff>
      <xdr:row>3</xdr:row>
      <xdr:rowOff>259339</xdr:rowOff>
    </xdr:to>
    <xdr:sp macro="" textlink="">
      <xdr:nvSpPr>
        <xdr:cNvPr id="2" name="CaixaDeTexto 1"/>
        <xdr:cNvSpPr txBox="1"/>
      </xdr:nvSpPr>
      <xdr:spPr>
        <a:xfrm>
          <a:off x="4403373" y="762000"/>
          <a:ext cx="6282971" cy="44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Faça uma avaliação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gráfica dos cargos e salários cadastrados e tenha uma visão rápida e agradável para  tomada de decisões ou possíveis ajustes.</a:t>
          </a:r>
          <a:endParaRPr lang="pt-BR" sz="1100"/>
        </a:p>
      </xdr:txBody>
    </xdr:sp>
    <xdr:clientData/>
  </xdr:twoCellAnchor>
  <xdr:twoCellAnchor editAs="absolute">
    <xdr:from>
      <xdr:col>3</xdr:col>
      <xdr:colOff>873125</xdr:colOff>
      <xdr:row>1</xdr:row>
      <xdr:rowOff>59267</xdr:rowOff>
    </xdr:from>
    <xdr:to>
      <xdr:col>4</xdr:col>
      <xdr:colOff>707320</xdr:colOff>
      <xdr:row>2</xdr:row>
      <xdr:rowOff>33866</xdr:rowOff>
    </xdr:to>
    <xdr:sp macro="" textlink="">
      <xdr:nvSpPr>
        <xdr:cNvPr id="16" name="Retângulo 15">
          <a:hlinkClick xmlns:r="http://schemas.openxmlformats.org/officeDocument/2006/relationships" r:id="rId1"/>
        </xdr:cNvPr>
        <xdr:cNvSpPr/>
      </xdr:nvSpPr>
      <xdr:spPr>
        <a:xfrm>
          <a:off x="2130425" y="440267"/>
          <a:ext cx="862895" cy="28892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0">
              <a:solidFill>
                <a:schemeClr val="bg1">
                  <a:lumMod val="100000"/>
                </a:schemeClr>
              </a:solidFill>
            </a:rPr>
            <a:t>Geral</a:t>
          </a:r>
        </a:p>
      </xdr:txBody>
    </xdr:sp>
    <xdr:clientData/>
  </xdr:twoCellAnchor>
  <xdr:twoCellAnchor editAs="absolute">
    <xdr:from>
      <xdr:col>4</xdr:col>
      <xdr:colOff>732720</xdr:colOff>
      <xdr:row>1</xdr:row>
      <xdr:rowOff>59267</xdr:rowOff>
    </xdr:from>
    <xdr:to>
      <xdr:col>5</xdr:col>
      <xdr:colOff>521053</xdr:colOff>
      <xdr:row>2</xdr:row>
      <xdr:rowOff>33866</xdr:rowOff>
    </xdr:to>
    <xdr:sp macro="" textlink="">
      <xdr:nvSpPr>
        <xdr:cNvPr id="17" name="Retângulo 16">
          <a:hlinkClick xmlns:r="http://schemas.openxmlformats.org/officeDocument/2006/relationships" r:id="rId2"/>
        </xdr:cNvPr>
        <xdr:cNvSpPr/>
      </xdr:nvSpPr>
      <xdr:spPr>
        <a:xfrm>
          <a:off x="3018720" y="440267"/>
          <a:ext cx="817033" cy="288924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Individual</a:t>
          </a:r>
        </a:p>
      </xdr:txBody>
    </xdr:sp>
    <xdr:clientData/>
  </xdr:twoCellAnchor>
  <xdr:twoCellAnchor>
    <xdr:from>
      <xdr:col>2</xdr:col>
      <xdr:colOff>47625</xdr:colOff>
      <xdr:row>8</xdr:row>
      <xdr:rowOff>171450</xdr:rowOff>
    </xdr:from>
    <xdr:to>
      <xdr:col>17</xdr:col>
      <xdr:colOff>31750</xdr:colOff>
      <xdr:row>17</xdr:row>
      <xdr:rowOff>57150</xdr:rowOff>
    </xdr:to>
    <xdr:graphicFrame macro="">
      <xdr:nvGraphicFramePr>
        <xdr:cNvPr id="13330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4</xdr:col>
      <xdr:colOff>61116</xdr:colOff>
      <xdr:row>0</xdr:row>
      <xdr:rowOff>0</xdr:rowOff>
    </xdr:from>
    <xdr:to>
      <xdr:col>5</xdr:col>
      <xdr:colOff>98692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5</xdr:col>
      <xdr:colOff>169858</xdr:colOff>
      <xdr:row>0</xdr:row>
      <xdr:rowOff>0</xdr:rowOff>
    </xdr:from>
    <xdr:to>
      <xdr:col>6</xdr:col>
      <xdr:colOff>255040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8</xdr:col>
      <xdr:colOff>248696</xdr:colOff>
      <xdr:row>0</xdr:row>
      <xdr:rowOff>0</xdr:rowOff>
    </xdr:from>
    <xdr:to>
      <xdr:col>10</xdr:col>
      <xdr:colOff>60845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13</xdr:col>
      <xdr:colOff>509570</xdr:colOff>
      <xdr:row>0</xdr:row>
      <xdr:rowOff>0</xdr:rowOff>
    </xdr:from>
    <xdr:to>
      <xdr:col>15</xdr:col>
      <xdr:colOff>354529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725117</xdr:colOff>
      <xdr:row>0</xdr:row>
      <xdr:rowOff>378000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367234</xdr:colOff>
      <xdr:row>0</xdr:row>
      <xdr:rowOff>0</xdr:rowOff>
    </xdr:from>
    <xdr:to>
      <xdr:col>8</xdr:col>
      <xdr:colOff>179385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11</xdr:col>
      <xdr:colOff>609593</xdr:colOff>
      <xdr:row>0</xdr:row>
      <xdr:rowOff>0</xdr:rowOff>
    </xdr:from>
    <xdr:to>
      <xdr:col>13</xdr:col>
      <xdr:colOff>425976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10</xdr:col>
      <xdr:colOff>130168</xdr:colOff>
      <xdr:row>0</xdr:row>
      <xdr:rowOff>0</xdr:rowOff>
    </xdr:from>
    <xdr:to>
      <xdr:col>11</xdr:col>
      <xdr:colOff>559326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258940</xdr:colOff>
      <xdr:row>2</xdr:row>
      <xdr:rowOff>28575</xdr:rowOff>
    </xdr:from>
    <xdr:to>
      <xdr:col>19</xdr:col>
      <xdr:colOff>573616</xdr:colOff>
      <xdr:row>3</xdr:row>
      <xdr:rowOff>215947</xdr:rowOff>
    </xdr:to>
    <xdr:sp macro="" textlink="">
      <xdr:nvSpPr>
        <xdr:cNvPr id="2" name="CaixaDeTexto 1"/>
        <xdr:cNvSpPr txBox="1"/>
      </xdr:nvSpPr>
      <xdr:spPr>
        <a:xfrm>
          <a:off x="4869040" y="723900"/>
          <a:ext cx="6324951" cy="4350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pt-BR" sz="1100"/>
            <a:t>O resumo</a:t>
          </a:r>
          <a:r>
            <a:rPr lang="pt-BR" sz="1100" baseline="0"/>
            <a:t> de todos os indicadores está aqui e pronto para impressão. Devidamente formatados para economia de tinta e folhas. Basta ir em arquivo / Imprimir ou associar as teclas Ctrl +P no seu teclado.</a:t>
          </a:r>
          <a:endParaRPr lang="pt-BR" sz="1100"/>
        </a:p>
      </xdr:txBody>
    </xdr:sp>
    <xdr:clientData/>
  </xdr:twoCellAnchor>
  <xdr:twoCellAnchor>
    <xdr:from>
      <xdr:col>2</xdr:col>
      <xdr:colOff>158750</xdr:colOff>
      <xdr:row>23</xdr:row>
      <xdr:rowOff>0</xdr:rowOff>
    </xdr:from>
    <xdr:to>
      <xdr:col>10</xdr:col>
      <xdr:colOff>158750</xdr:colOff>
      <xdr:row>31</xdr:row>
      <xdr:rowOff>0</xdr:rowOff>
    </xdr:to>
    <xdr:graphicFrame macro="">
      <xdr:nvGraphicFramePr>
        <xdr:cNvPr id="6159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158750</xdr:colOff>
      <xdr:row>23</xdr:row>
      <xdr:rowOff>0</xdr:rowOff>
    </xdr:from>
    <xdr:to>
      <xdr:col>19</xdr:col>
      <xdr:colOff>158750</xdr:colOff>
      <xdr:row>31</xdr:row>
      <xdr:rowOff>0</xdr:rowOff>
    </xdr:to>
    <xdr:graphicFrame macro="">
      <xdr:nvGraphicFramePr>
        <xdr:cNvPr id="6160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161925</xdr:colOff>
      <xdr:row>33</xdr:row>
      <xdr:rowOff>0</xdr:rowOff>
    </xdr:from>
    <xdr:to>
      <xdr:col>19</xdr:col>
      <xdr:colOff>158750</xdr:colOff>
      <xdr:row>43</xdr:row>
      <xdr:rowOff>0</xdr:rowOff>
    </xdr:to>
    <xdr:graphicFrame macro="">
      <xdr:nvGraphicFramePr>
        <xdr:cNvPr id="6161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5</xdr:col>
      <xdr:colOff>175416</xdr:colOff>
      <xdr:row>0</xdr:row>
      <xdr:rowOff>0</xdr:rowOff>
    </xdr:from>
    <xdr:to>
      <xdr:col>7</xdr:col>
      <xdr:colOff>20375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7</xdr:col>
      <xdr:colOff>91541</xdr:colOff>
      <xdr:row>0</xdr:row>
      <xdr:rowOff>0</xdr:rowOff>
    </xdr:from>
    <xdr:to>
      <xdr:col>8</xdr:col>
      <xdr:colOff>593707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11</xdr:col>
      <xdr:colOff>71954</xdr:colOff>
      <xdr:row>0</xdr:row>
      <xdr:rowOff>0</xdr:rowOff>
    </xdr:from>
    <xdr:to>
      <xdr:col>12</xdr:col>
      <xdr:colOff>502170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16</xdr:col>
      <xdr:colOff>353995</xdr:colOff>
      <xdr:row>0</xdr:row>
      <xdr:rowOff>0</xdr:rowOff>
    </xdr:from>
    <xdr:to>
      <xdr:col>18</xdr:col>
      <xdr:colOff>207421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62600</xdr:colOff>
      <xdr:row>0</xdr:row>
      <xdr:rowOff>378000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9</xdr:col>
      <xdr:colOff>96301</xdr:colOff>
      <xdr:row>0</xdr:row>
      <xdr:rowOff>0</xdr:rowOff>
    </xdr:from>
    <xdr:to>
      <xdr:col>11</xdr:col>
      <xdr:colOff>2643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14</xdr:col>
      <xdr:colOff>445551</xdr:colOff>
      <xdr:row>0</xdr:row>
      <xdr:rowOff>0</xdr:rowOff>
    </xdr:from>
    <xdr:to>
      <xdr:col>16</xdr:col>
      <xdr:colOff>270401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12</xdr:col>
      <xdr:colOff>571493</xdr:colOff>
      <xdr:row>0</xdr:row>
      <xdr:rowOff>0</xdr:rowOff>
    </xdr:from>
    <xdr:to>
      <xdr:col>14</xdr:col>
      <xdr:colOff>395284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6</xdr:row>
      <xdr:rowOff>38100</xdr:rowOff>
    </xdr:from>
    <xdr:to>
      <xdr:col>3</xdr:col>
      <xdr:colOff>1524824</xdr:colOff>
      <xdr:row>18</xdr:row>
      <xdr:rowOff>92100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1571625</xdr:colOff>
      <xdr:row>6</xdr:row>
      <xdr:rowOff>38100</xdr:rowOff>
    </xdr:from>
    <xdr:to>
      <xdr:col>7</xdr:col>
      <xdr:colOff>458025</xdr:colOff>
      <xdr:row>18</xdr:row>
      <xdr:rowOff>92100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18</xdr:row>
      <xdr:rowOff>142875</xdr:rowOff>
    </xdr:from>
    <xdr:to>
      <xdr:col>3</xdr:col>
      <xdr:colOff>1524824</xdr:colOff>
      <xdr:row>31</xdr:row>
      <xdr:rowOff>6375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1571625</xdr:colOff>
      <xdr:row>18</xdr:row>
      <xdr:rowOff>142875</xdr:rowOff>
    </xdr:from>
    <xdr:to>
      <xdr:col>7</xdr:col>
      <xdr:colOff>458025</xdr:colOff>
      <xdr:row>31</xdr:row>
      <xdr:rowOff>6375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504825</xdr:colOff>
      <xdr:row>6</xdr:row>
      <xdr:rowOff>38100</xdr:rowOff>
    </xdr:from>
    <xdr:to>
      <xdr:col>10</xdr:col>
      <xdr:colOff>825</xdr:colOff>
      <xdr:row>18</xdr:row>
      <xdr:rowOff>92100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184941</xdr:colOff>
      <xdr:row>0</xdr:row>
      <xdr:rowOff>0</xdr:rowOff>
    </xdr:from>
    <xdr:to>
      <xdr:col>3</xdr:col>
      <xdr:colOff>639500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3</xdr:col>
      <xdr:colOff>710666</xdr:colOff>
      <xdr:row>0</xdr:row>
      <xdr:rowOff>0</xdr:rowOff>
    </xdr:from>
    <xdr:to>
      <xdr:col>3</xdr:col>
      <xdr:colOff>1822432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5</xdr:col>
      <xdr:colOff>452954</xdr:colOff>
      <xdr:row>0</xdr:row>
      <xdr:rowOff>0</xdr:rowOff>
    </xdr:from>
    <xdr:to>
      <xdr:col>5</xdr:col>
      <xdr:colOff>1492770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7</xdr:col>
      <xdr:colOff>1192195</xdr:colOff>
      <xdr:row>0</xdr:row>
      <xdr:rowOff>0</xdr:rowOff>
    </xdr:from>
    <xdr:to>
      <xdr:col>8</xdr:col>
      <xdr:colOff>283621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776975</xdr:colOff>
      <xdr:row>0</xdr:row>
      <xdr:rowOff>378000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1934626</xdr:colOff>
      <xdr:row>0</xdr:row>
      <xdr:rowOff>0</xdr:rowOff>
    </xdr:from>
    <xdr:to>
      <xdr:col>5</xdr:col>
      <xdr:colOff>383643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7</xdr:col>
      <xdr:colOff>64551</xdr:colOff>
      <xdr:row>0</xdr:row>
      <xdr:rowOff>0</xdr:rowOff>
    </xdr:from>
    <xdr:to>
      <xdr:col>7</xdr:col>
      <xdr:colOff>1108601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5</xdr:col>
      <xdr:colOff>1562093</xdr:colOff>
      <xdr:row>0</xdr:row>
      <xdr:rowOff>0</xdr:rowOff>
    </xdr:from>
    <xdr:to>
      <xdr:col>7</xdr:col>
      <xdr:colOff>14284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>
    <xdr:from>
      <xdr:col>7</xdr:col>
      <xdr:colOff>504825</xdr:colOff>
      <xdr:row>18</xdr:row>
      <xdr:rowOff>142875</xdr:rowOff>
    </xdr:from>
    <xdr:to>
      <xdr:col>10</xdr:col>
      <xdr:colOff>825</xdr:colOff>
      <xdr:row>31</xdr:row>
      <xdr:rowOff>6375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2170371</xdr:colOff>
      <xdr:row>1</xdr:row>
      <xdr:rowOff>57150</xdr:rowOff>
    </xdr:from>
    <xdr:to>
      <xdr:col>1</xdr:col>
      <xdr:colOff>3106371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3152769</xdr:colOff>
      <xdr:row>1</xdr:row>
      <xdr:rowOff>57150</xdr:rowOff>
    </xdr:from>
    <xdr:to>
      <xdr:col>1</xdr:col>
      <xdr:colOff>4088769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1</xdr:col>
      <xdr:colOff>4143368</xdr:colOff>
      <xdr:row>1</xdr:row>
      <xdr:rowOff>57150</xdr:rowOff>
    </xdr:from>
    <xdr:to>
      <xdr:col>1</xdr:col>
      <xdr:colOff>5079368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5133968</xdr:colOff>
      <xdr:row>1</xdr:row>
      <xdr:rowOff>57150</xdr:rowOff>
    </xdr:from>
    <xdr:to>
      <xdr:col>3</xdr:col>
      <xdr:colOff>126368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1</xdr:col>
      <xdr:colOff>2170374</xdr:colOff>
      <xdr:row>0</xdr:row>
      <xdr:rowOff>0</xdr:rowOff>
    </xdr:from>
    <xdr:to>
      <xdr:col>1</xdr:col>
      <xdr:colOff>3234533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1</xdr:col>
      <xdr:colOff>3305699</xdr:colOff>
      <xdr:row>0</xdr:row>
      <xdr:rowOff>0</xdr:rowOff>
    </xdr:from>
    <xdr:to>
      <xdr:col>1</xdr:col>
      <xdr:colOff>4421699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1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1</xdr:col>
      <xdr:colOff>5648312</xdr:colOff>
      <xdr:row>0</xdr:row>
      <xdr:rowOff>0</xdr:rowOff>
    </xdr:from>
    <xdr:to>
      <xdr:col>3</xdr:col>
      <xdr:colOff>749820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3</xdr:col>
      <xdr:colOff>3043220</xdr:colOff>
      <xdr:row>0</xdr:row>
      <xdr:rowOff>0</xdr:rowOff>
    </xdr:from>
    <xdr:to>
      <xdr:col>3</xdr:col>
      <xdr:colOff>4116904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677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1</xdr:col>
      <xdr:colOff>4533893</xdr:colOff>
      <xdr:row>0</xdr:row>
      <xdr:rowOff>0</xdr:rowOff>
    </xdr:from>
    <xdr:to>
      <xdr:col>1</xdr:col>
      <xdr:colOff>5579001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3</xdr:col>
      <xdr:colOff>1914518</xdr:colOff>
      <xdr:row>0</xdr:row>
      <xdr:rowOff>0</xdr:rowOff>
    </xdr:from>
    <xdr:to>
      <xdr:col>3</xdr:col>
      <xdr:colOff>2959626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390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819143</xdr:colOff>
      <xdr:row>0</xdr:row>
      <xdr:rowOff>0</xdr:rowOff>
    </xdr:from>
    <xdr:to>
      <xdr:col>3</xdr:col>
      <xdr:colOff>1864251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4371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16337F32-E358-440E-AA28-C2AF9E2B6D2A}"/>
            </a:ext>
          </a:extLst>
        </xdr:cNvPr>
        <xdr:cNvSpPr txBox="1"/>
      </xdr:nvSpPr>
      <xdr:spPr>
        <a:xfrm>
          <a:off x="12820650" y="9599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oneCell">
    <xdr:from>
      <xdr:col>8</xdr:col>
      <xdr:colOff>885825</xdr:colOff>
      <xdr:row>3</xdr:row>
      <xdr:rowOff>257175</xdr:rowOff>
    </xdr:from>
    <xdr:to>
      <xdr:col>12</xdr:col>
      <xdr:colOff>178800</xdr:colOff>
      <xdr:row>13</xdr:row>
      <xdr:rowOff>89175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1589346</xdr:colOff>
      <xdr:row>1</xdr:row>
      <xdr:rowOff>57150</xdr:rowOff>
    </xdr:from>
    <xdr:to>
      <xdr:col>2</xdr:col>
      <xdr:colOff>2525346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2571744</xdr:colOff>
      <xdr:row>1</xdr:row>
      <xdr:rowOff>57150</xdr:rowOff>
    </xdr:from>
    <xdr:to>
      <xdr:col>2</xdr:col>
      <xdr:colOff>3507744</xdr:colOff>
      <xdr:row>2</xdr:row>
      <xdr:rowOff>38100</xdr:rowOff>
    </xdr:to>
    <xdr:sp macro="" textlink="">
      <xdr:nvSpPr>
        <xdr:cNvPr id="9" name="Retângul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2</xdr:col>
      <xdr:colOff>3562343</xdr:colOff>
      <xdr:row>1</xdr:row>
      <xdr:rowOff>57150</xdr:rowOff>
    </xdr:from>
    <xdr:to>
      <xdr:col>2</xdr:col>
      <xdr:colOff>4498343</xdr:colOff>
      <xdr:row>2</xdr:row>
      <xdr:rowOff>38100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4552943</xdr:colOff>
      <xdr:row>1</xdr:row>
      <xdr:rowOff>57150</xdr:rowOff>
    </xdr:from>
    <xdr:to>
      <xdr:col>3</xdr:col>
      <xdr:colOff>745493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oneCell">
    <xdr:from>
      <xdr:col>5</xdr:col>
      <xdr:colOff>0</xdr:colOff>
      <xdr:row>3</xdr:row>
      <xdr:rowOff>257175</xdr:rowOff>
    </xdr:from>
    <xdr:to>
      <xdr:col>8</xdr:col>
      <xdr:colOff>569325</xdr:colOff>
      <xdr:row>13</xdr:row>
      <xdr:rowOff>89175</xdr:rowOff>
    </xdr:to>
    <xdr:pic>
      <xdr:nvPicPr>
        <xdr:cNvPr id="15" name="Imagem 1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1589349</xdr:colOff>
      <xdr:row>0</xdr:row>
      <xdr:rowOff>0</xdr:rowOff>
    </xdr:from>
    <xdr:to>
      <xdr:col>2</xdr:col>
      <xdr:colOff>2653508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2</xdr:col>
      <xdr:colOff>2724674</xdr:colOff>
      <xdr:row>0</xdr:row>
      <xdr:rowOff>0</xdr:rowOff>
    </xdr:from>
    <xdr:to>
      <xdr:col>2</xdr:col>
      <xdr:colOff>3840674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1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3</xdr:col>
      <xdr:colOff>323837</xdr:colOff>
      <xdr:row>0</xdr:row>
      <xdr:rowOff>0</xdr:rowOff>
    </xdr:from>
    <xdr:to>
      <xdr:col>4</xdr:col>
      <xdr:colOff>225945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8</xdr:col>
      <xdr:colOff>176195</xdr:colOff>
      <xdr:row>0</xdr:row>
      <xdr:rowOff>0</xdr:rowOff>
    </xdr:from>
    <xdr:to>
      <xdr:col>9</xdr:col>
      <xdr:colOff>78304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677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200183</xdr:colOff>
      <xdr:row>0</xdr:row>
      <xdr:rowOff>378000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3952868</xdr:colOff>
      <xdr:row>0</xdr:row>
      <xdr:rowOff>0</xdr:rowOff>
    </xdr:from>
    <xdr:to>
      <xdr:col>3</xdr:col>
      <xdr:colOff>254526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6</xdr:col>
      <xdr:colOff>228593</xdr:colOff>
      <xdr:row>0</xdr:row>
      <xdr:rowOff>0</xdr:rowOff>
    </xdr:from>
    <xdr:to>
      <xdr:col>8</xdr:col>
      <xdr:colOff>92601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390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4</xdr:col>
      <xdr:colOff>295268</xdr:colOff>
      <xdr:row>0</xdr:row>
      <xdr:rowOff>0</xdr:rowOff>
    </xdr:from>
    <xdr:to>
      <xdr:col>6</xdr:col>
      <xdr:colOff>178326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4371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57150</xdr:rowOff>
    </xdr:from>
    <xdr:to>
      <xdr:col>4</xdr:col>
      <xdr:colOff>202200</xdr:colOff>
      <xdr:row>10</xdr:row>
      <xdr:rowOff>240300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133350" y="1295400"/>
          <a:ext cx="2412000" cy="2412000"/>
          <a:chOff x="133350" y="1295400"/>
          <a:chExt cx="2412000" cy="2412000"/>
        </a:xfrm>
      </xdr:grpSpPr>
      <xdr:sp macro="" textlink="">
        <xdr:nvSpPr>
          <xdr:cNvPr id="3" name="Retângulo 2"/>
          <xdr:cNvSpPr>
            <a:spLocks noChangeAspect="1"/>
          </xdr:cNvSpPr>
        </xdr:nvSpPr>
        <xdr:spPr>
          <a:xfrm>
            <a:off x="133350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133350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Planilhas Profissionais Prontas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133350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souzasistemas.com</a:t>
            </a:r>
          </a:p>
        </xdr:txBody>
      </xdr:sp>
      <xdr:pic>
        <xdr:nvPicPr>
          <xdr:cNvPr id="6" name="Imagem 5" descr="Excel icon PNG, ICO or ICNS | Free vector icons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0075" y="2047875"/>
            <a:ext cx="1440000" cy="144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4</xdr:col>
      <xdr:colOff>276225</xdr:colOff>
      <xdr:row>4</xdr:row>
      <xdr:rowOff>57150</xdr:rowOff>
    </xdr:from>
    <xdr:to>
      <xdr:col>7</xdr:col>
      <xdr:colOff>516525</xdr:colOff>
      <xdr:row>10</xdr:row>
      <xdr:rowOff>240300</xdr:rowOff>
    </xdr:to>
    <xdr:grpSp>
      <xdr:nvGrpSpPr>
        <xdr:cNvPr id="7" name="Grupo 6">
          <a:hlinkClick xmlns:r="http://schemas.openxmlformats.org/officeDocument/2006/relationships" r:id="rId3"/>
        </xdr:cNvPr>
        <xdr:cNvGrpSpPr/>
      </xdr:nvGrpSpPr>
      <xdr:grpSpPr>
        <a:xfrm>
          <a:off x="2619375" y="1295400"/>
          <a:ext cx="2412000" cy="2412000"/>
          <a:chOff x="2619375" y="1295400"/>
          <a:chExt cx="2412000" cy="2412000"/>
        </a:xfrm>
      </xdr:grpSpPr>
      <xdr:sp macro="" textlink="">
        <xdr:nvSpPr>
          <xdr:cNvPr id="8" name="Retângulo 7"/>
          <xdr:cNvSpPr>
            <a:spLocks noChangeAspect="1"/>
          </xdr:cNvSpPr>
        </xdr:nvSpPr>
        <xdr:spPr>
          <a:xfrm>
            <a:off x="261937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" name="CaixaDeTexto 8"/>
          <xdr:cNvSpPr txBox="1"/>
        </xdr:nvSpPr>
        <xdr:spPr>
          <a:xfrm>
            <a:off x="261937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Instagram</a:t>
            </a: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261937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instagram.com/souza_sistemas</a:t>
            </a:r>
          </a:p>
        </xdr:txBody>
      </xdr:sp>
      <xdr:pic>
        <xdr:nvPicPr>
          <xdr:cNvPr id="11" name="Imagem 10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219450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561975</xdr:colOff>
      <xdr:row>4</xdr:row>
      <xdr:rowOff>57150</xdr:rowOff>
    </xdr:from>
    <xdr:to>
      <xdr:col>11</xdr:col>
      <xdr:colOff>78375</xdr:colOff>
      <xdr:row>10</xdr:row>
      <xdr:rowOff>240300</xdr:rowOff>
    </xdr:to>
    <xdr:grpSp>
      <xdr:nvGrpSpPr>
        <xdr:cNvPr id="12" name="Grupo 11">
          <a:hlinkClick xmlns:r="http://schemas.openxmlformats.org/officeDocument/2006/relationships" r:id="rId5"/>
        </xdr:cNvPr>
        <xdr:cNvGrpSpPr/>
      </xdr:nvGrpSpPr>
      <xdr:grpSpPr>
        <a:xfrm>
          <a:off x="5076825" y="1295400"/>
          <a:ext cx="2412000" cy="2412000"/>
          <a:chOff x="5076825" y="1295400"/>
          <a:chExt cx="2412000" cy="2412000"/>
        </a:xfrm>
      </xdr:grpSpPr>
      <xdr:sp macro="" textlink="">
        <xdr:nvSpPr>
          <xdr:cNvPr id="13" name="Retângulo 12"/>
          <xdr:cNvSpPr>
            <a:spLocks noChangeAspect="1"/>
          </xdr:cNvSpPr>
        </xdr:nvSpPr>
        <xdr:spPr>
          <a:xfrm>
            <a:off x="50768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" name="CaixaDeTexto 13"/>
          <xdr:cNvSpPr txBox="1"/>
        </xdr:nvSpPr>
        <xdr:spPr>
          <a:xfrm>
            <a:off x="50768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Facebook</a:t>
            </a:r>
          </a:p>
        </xdr:txBody>
      </xdr:sp>
      <xdr:sp macro="" textlink="">
        <xdr:nvSpPr>
          <xdr:cNvPr id="15" name="CaixaDeTexto 14"/>
          <xdr:cNvSpPr txBox="1"/>
        </xdr:nvSpPr>
        <xdr:spPr>
          <a:xfrm>
            <a:off x="50768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facebook.com/souzasistemas</a:t>
            </a:r>
          </a:p>
        </xdr:txBody>
      </xdr:sp>
      <xdr:pic>
        <xdr:nvPicPr>
          <xdr:cNvPr id="16" name="Imagem 15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68642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142875</xdr:colOff>
      <xdr:row>4</xdr:row>
      <xdr:rowOff>57150</xdr:rowOff>
    </xdr:from>
    <xdr:to>
      <xdr:col>14</xdr:col>
      <xdr:colOff>383175</xdr:colOff>
      <xdr:row>10</xdr:row>
      <xdr:rowOff>240300</xdr:rowOff>
    </xdr:to>
    <xdr:grpSp>
      <xdr:nvGrpSpPr>
        <xdr:cNvPr id="17" name="Grupo 16">
          <a:hlinkClick xmlns:r="http://schemas.openxmlformats.org/officeDocument/2006/relationships" r:id="rId7"/>
        </xdr:cNvPr>
        <xdr:cNvGrpSpPr/>
      </xdr:nvGrpSpPr>
      <xdr:grpSpPr>
        <a:xfrm>
          <a:off x="7553325" y="1295400"/>
          <a:ext cx="2412000" cy="2412000"/>
          <a:chOff x="7553325" y="1295400"/>
          <a:chExt cx="2412000" cy="2412000"/>
        </a:xfrm>
      </xdr:grpSpPr>
      <xdr:sp macro="" textlink="">
        <xdr:nvSpPr>
          <xdr:cNvPr id="18" name="Retângulo 17"/>
          <xdr:cNvSpPr>
            <a:spLocks noChangeAspect="1"/>
          </xdr:cNvSpPr>
        </xdr:nvSpPr>
        <xdr:spPr>
          <a:xfrm>
            <a:off x="75533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9" name="CaixaDeTexto 18"/>
          <xdr:cNvSpPr txBox="1"/>
        </xdr:nvSpPr>
        <xdr:spPr>
          <a:xfrm>
            <a:off x="75533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Vídeo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Aulas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CaixaDeTexto 19"/>
          <xdr:cNvSpPr txBox="1"/>
        </xdr:nvSpPr>
        <xdr:spPr>
          <a:xfrm>
            <a:off x="75533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youtube.com/c/FlavioSouza3350</a:t>
            </a:r>
          </a:p>
        </xdr:txBody>
      </xdr:sp>
      <xdr:pic>
        <xdr:nvPicPr>
          <xdr:cNvPr id="21" name="Imagem 20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14387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14</xdr:col>
      <xdr:colOff>447676</xdr:colOff>
      <xdr:row>4</xdr:row>
      <xdr:rowOff>57150</xdr:rowOff>
    </xdr:from>
    <xdr:to>
      <xdr:col>18</xdr:col>
      <xdr:colOff>192676</xdr:colOff>
      <xdr:row>10</xdr:row>
      <xdr:rowOff>240300</xdr:rowOff>
    </xdr:to>
    <xdr:grpSp>
      <xdr:nvGrpSpPr>
        <xdr:cNvPr id="22" name="Grupo 21">
          <a:hlinkClick xmlns:r="http://schemas.openxmlformats.org/officeDocument/2006/relationships" r:id="rId9"/>
        </xdr:cNvPr>
        <xdr:cNvGrpSpPr/>
      </xdr:nvGrpSpPr>
      <xdr:grpSpPr>
        <a:xfrm>
          <a:off x="10029826" y="1295400"/>
          <a:ext cx="2412000" cy="2412000"/>
          <a:chOff x="10029826" y="1295400"/>
          <a:chExt cx="2412000" cy="2412000"/>
        </a:xfrm>
      </xdr:grpSpPr>
      <xdr:sp macro="" textlink="">
        <xdr:nvSpPr>
          <xdr:cNvPr id="23" name="Retângulo 22"/>
          <xdr:cNvSpPr>
            <a:spLocks noChangeAspect="1"/>
          </xdr:cNvSpPr>
        </xdr:nvSpPr>
        <xdr:spPr>
          <a:xfrm>
            <a:off x="10029826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" name="CaixaDeTexto 23"/>
          <xdr:cNvSpPr txBox="1"/>
        </xdr:nvSpPr>
        <xdr:spPr>
          <a:xfrm>
            <a:off x="10029826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Conteúdo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CaixaDeTexto 24"/>
          <xdr:cNvSpPr txBox="1"/>
        </xdr:nvSpPr>
        <xdr:spPr>
          <a:xfrm>
            <a:off x="10029826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blog.souza.xyz/</a:t>
            </a:r>
          </a:p>
        </xdr:txBody>
      </xdr:sp>
      <xdr:pic>
        <xdr:nvPicPr>
          <xdr:cNvPr id="26" name="Imagem 2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696575" y="2265975"/>
            <a:ext cx="1080000" cy="1080000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8196</xdr:colOff>
      <xdr:row>1</xdr:row>
      <xdr:rowOff>57150</xdr:rowOff>
    </xdr:from>
    <xdr:to>
      <xdr:col>5</xdr:col>
      <xdr:colOff>220296</xdr:colOff>
      <xdr:row>2</xdr:row>
      <xdr:rowOff>38100</xdr:rowOff>
    </xdr:to>
    <xdr:sp macro="" textlink="">
      <xdr:nvSpPr>
        <xdr:cNvPr id="31" name="Retângulo 3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5</xdr:col>
      <xdr:colOff>266694</xdr:colOff>
      <xdr:row>1</xdr:row>
      <xdr:rowOff>57150</xdr:rowOff>
    </xdr:from>
    <xdr:to>
      <xdr:col>6</xdr:col>
      <xdr:colOff>478794</xdr:colOff>
      <xdr:row>2</xdr:row>
      <xdr:rowOff>38100</xdr:rowOff>
    </xdr:to>
    <xdr:sp macro="" textlink="">
      <xdr:nvSpPr>
        <xdr:cNvPr id="32" name="Retângulo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6</xdr:col>
      <xdr:colOff>533393</xdr:colOff>
      <xdr:row>1</xdr:row>
      <xdr:rowOff>57150</xdr:rowOff>
    </xdr:from>
    <xdr:to>
      <xdr:col>8</xdr:col>
      <xdr:colOff>21593</xdr:colOff>
      <xdr:row>2</xdr:row>
      <xdr:rowOff>38100</xdr:rowOff>
    </xdr:to>
    <xdr:sp macro="" textlink="">
      <xdr:nvSpPr>
        <xdr:cNvPr id="36" name="Retângulo 3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8</xdr:col>
      <xdr:colOff>76193</xdr:colOff>
      <xdr:row>1</xdr:row>
      <xdr:rowOff>57150</xdr:rowOff>
    </xdr:from>
    <xdr:to>
      <xdr:col>9</xdr:col>
      <xdr:colOff>288293</xdr:colOff>
      <xdr:row>2</xdr:row>
      <xdr:rowOff>38100</xdr:rowOff>
    </xdr:to>
    <xdr:sp macro="" textlink="">
      <xdr:nvSpPr>
        <xdr:cNvPr id="37" name="Retângulo 3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  <xdr:twoCellAnchor editAs="absolute">
    <xdr:from>
      <xdr:col>4</xdr:col>
      <xdr:colOff>8199</xdr:colOff>
      <xdr:row>0</xdr:row>
      <xdr:rowOff>0</xdr:rowOff>
    </xdr:from>
    <xdr:to>
      <xdr:col>5</xdr:col>
      <xdr:colOff>348458</xdr:colOff>
      <xdr:row>1</xdr:row>
      <xdr:rowOff>15000</xdr:rowOff>
    </xdr:to>
    <xdr:sp macro="" textlink="">
      <xdr:nvSpPr>
        <xdr:cNvPr id="38" name="Retângulo 3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5</xdr:col>
      <xdr:colOff>419624</xdr:colOff>
      <xdr:row>0</xdr:row>
      <xdr:rowOff>0</xdr:rowOff>
    </xdr:from>
    <xdr:to>
      <xdr:col>7</xdr:col>
      <xdr:colOff>87824</xdr:colOff>
      <xdr:row>1</xdr:row>
      <xdr:rowOff>15000</xdr:rowOff>
    </xdr:to>
    <xdr:sp macro="" textlink="">
      <xdr:nvSpPr>
        <xdr:cNvPr id="39" name="Retângulo 3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1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8</xdr:col>
      <xdr:colOff>590537</xdr:colOff>
      <xdr:row>0</xdr:row>
      <xdr:rowOff>0</xdr:rowOff>
    </xdr:from>
    <xdr:to>
      <xdr:col>10</xdr:col>
      <xdr:colOff>187845</xdr:colOff>
      <xdr:row>1</xdr:row>
      <xdr:rowOff>15000</xdr:rowOff>
    </xdr:to>
    <xdr:sp macro="" textlink="">
      <xdr:nvSpPr>
        <xdr:cNvPr id="40" name="Retângulo 3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13</xdr:col>
      <xdr:colOff>309545</xdr:colOff>
      <xdr:row>0</xdr:row>
      <xdr:rowOff>0</xdr:rowOff>
    </xdr:from>
    <xdr:to>
      <xdr:col>14</xdr:col>
      <xdr:colOff>659329</xdr:colOff>
      <xdr:row>1</xdr:row>
      <xdr:rowOff>15000</xdr:rowOff>
    </xdr:to>
    <xdr:sp macro="" textlink="">
      <xdr:nvSpPr>
        <xdr:cNvPr id="41" name="Retângulo 4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677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57308</xdr:colOff>
      <xdr:row>0</xdr:row>
      <xdr:rowOff>378000</xdr:rowOff>
    </xdr:to>
    <xdr:pic>
      <xdr:nvPicPr>
        <xdr:cNvPr id="42" name="Imagem 4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200018</xdr:colOff>
      <xdr:row>0</xdr:row>
      <xdr:rowOff>0</xdr:rowOff>
    </xdr:from>
    <xdr:to>
      <xdr:col>8</xdr:col>
      <xdr:colOff>521226</xdr:colOff>
      <xdr:row>1</xdr:row>
      <xdr:rowOff>15000</xdr:rowOff>
    </xdr:to>
    <xdr:sp macro="" textlink="">
      <xdr:nvSpPr>
        <xdr:cNvPr id="43" name="Retângulo 4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11</xdr:col>
      <xdr:colOff>628643</xdr:colOff>
      <xdr:row>0</xdr:row>
      <xdr:rowOff>0</xdr:rowOff>
    </xdr:from>
    <xdr:to>
      <xdr:col>13</xdr:col>
      <xdr:colOff>225951</xdr:colOff>
      <xdr:row>1</xdr:row>
      <xdr:rowOff>15000</xdr:rowOff>
    </xdr:to>
    <xdr:sp macro="" textlink="">
      <xdr:nvSpPr>
        <xdr:cNvPr id="44" name="Retângulo 4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390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10</xdr:col>
      <xdr:colOff>257168</xdr:colOff>
      <xdr:row>0</xdr:row>
      <xdr:rowOff>0</xdr:rowOff>
    </xdr:from>
    <xdr:to>
      <xdr:col>11</xdr:col>
      <xdr:colOff>578376</xdr:colOff>
      <xdr:row>1</xdr:row>
      <xdr:rowOff>15000</xdr:rowOff>
    </xdr:to>
    <xdr:sp macro="" textlink="">
      <xdr:nvSpPr>
        <xdr:cNvPr id="45" name="Retângulo 4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4371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1271764</xdr:colOff>
      <xdr:row>2</xdr:row>
      <xdr:rowOff>175683</xdr:rowOff>
    </xdr:from>
    <xdr:to>
      <xdr:col>16</xdr:col>
      <xdr:colOff>161925</xdr:colOff>
      <xdr:row>4</xdr:row>
      <xdr:rowOff>98119</xdr:rowOff>
    </xdr:to>
    <xdr:sp macro="" textlink="">
      <xdr:nvSpPr>
        <xdr:cNvPr id="2" name="CaixaDeTexto 1"/>
        <xdr:cNvSpPr txBox="1"/>
      </xdr:nvSpPr>
      <xdr:spPr>
        <a:xfrm>
          <a:off x="4872214" y="871008"/>
          <a:ext cx="6205361" cy="436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r>
            <a:rPr lang="pt-BR" sz="1100" b="0"/>
            <a:t>Esta</a:t>
          </a:r>
          <a:r>
            <a:rPr lang="pt-BR" sz="1100" b="0" baseline="0"/>
            <a:t> é a primeira etapa da planilha. Aqui você definirá os cargos da sua empresa. Estes dados  ajudarão a planilha a gerar o % de volume por tipo de cargo que sua empresa e uma média salarial por tipo de cargo.</a:t>
          </a:r>
          <a:endParaRPr lang="pt-BR" sz="1100" b="0"/>
        </a:p>
      </xdr:txBody>
    </xdr:sp>
    <xdr:clientData/>
  </xdr:twoCellAnchor>
  <xdr:twoCellAnchor editAs="absolute">
    <xdr:from>
      <xdr:col>2</xdr:col>
      <xdr:colOff>1899709</xdr:colOff>
      <xdr:row>1</xdr:row>
      <xdr:rowOff>40217</xdr:rowOff>
    </xdr:from>
    <xdr:to>
      <xdr:col>2</xdr:col>
      <xdr:colOff>2979709</xdr:colOff>
      <xdr:row>2</xdr:row>
      <xdr:rowOff>14816</xdr:rowOff>
    </xdr:to>
    <xdr:sp macro="" textlink="">
      <xdr:nvSpPr>
        <xdr:cNvPr id="16" name="Retângulo 15">
          <a:hlinkClick xmlns:r="http://schemas.openxmlformats.org/officeDocument/2006/relationships" r:id="rId1"/>
        </xdr:cNvPr>
        <xdr:cNvSpPr/>
      </xdr:nvSpPr>
      <xdr:spPr>
        <a:xfrm>
          <a:off x="2128309" y="421217"/>
          <a:ext cx="1080000" cy="288924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Cargos</a:t>
          </a:r>
        </a:p>
      </xdr:txBody>
    </xdr:sp>
    <xdr:clientData/>
  </xdr:twoCellAnchor>
  <xdr:twoCellAnchor editAs="absolute">
    <xdr:from>
      <xdr:col>2</xdr:col>
      <xdr:colOff>3018716</xdr:colOff>
      <xdr:row>1</xdr:row>
      <xdr:rowOff>40217</xdr:rowOff>
    </xdr:from>
    <xdr:to>
      <xdr:col>3</xdr:col>
      <xdr:colOff>722632</xdr:colOff>
      <xdr:row>2</xdr:row>
      <xdr:rowOff>14816</xdr:rowOff>
    </xdr:to>
    <xdr:sp macro="" textlink="">
      <xdr:nvSpPr>
        <xdr:cNvPr id="17" name="Retângulo 16">
          <a:hlinkClick xmlns:r="http://schemas.openxmlformats.org/officeDocument/2006/relationships" r:id="rId2"/>
        </xdr:cNvPr>
        <xdr:cNvSpPr/>
      </xdr:nvSpPr>
      <xdr:spPr>
        <a:xfrm>
          <a:off x="3247316" y="421217"/>
          <a:ext cx="1075766" cy="28892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bg1">
                  <a:lumMod val="100000"/>
                </a:schemeClr>
              </a:solidFill>
            </a:rPr>
            <a:t>Funcionários</a:t>
          </a:r>
        </a:p>
      </xdr:txBody>
    </xdr:sp>
    <xdr:clientData/>
  </xdr:twoCellAnchor>
  <xdr:twoCellAnchor editAs="absolute">
    <xdr:from>
      <xdr:col>2</xdr:col>
      <xdr:colOff>2118516</xdr:colOff>
      <xdr:row>0</xdr:row>
      <xdr:rowOff>0</xdr:rowOff>
    </xdr:from>
    <xdr:to>
      <xdr:col>2</xdr:col>
      <xdr:colOff>3182675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2</xdr:col>
      <xdr:colOff>3253841</xdr:colOff>
      <xdr:row>0</xdr:row>
      <xdr:rowOff>0</xdr:rowOff>
    </xdr:from>
    <xdr:to>
      <xdr:col>3</xdr:col>
      <xdr:colOff>993757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1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4</xdr:col>
      <xdr:colOff>643454</xdr:colOff>
      <xdr:row>0</xdr:row>
      <xdr:rowOff>0</xdr:rowOff>
    </xdr:from>
    <xdr:to>
      <xdr:col>9</xdr:col>
      <xdr:colOff>111645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13</xdr:col>
      <xdr:colOff>39670</xdr:colOff>
      <xdr:row>0</xdr:row>
      <xdr:rowOff>0</xdr:rowOff>
    </xdr:from>
    <xdr:to>
      <xdr:col>14</xdr:col>
      <xdr:colOff>521746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6779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729350</xdr:colOff>
      <xdr:row>0</xdr:row>
      <xdr:rowOff>378000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1105951</xdr:colOff>
      <xdr:row>0</xdr:row>
      <xdr:rowOff>0</xdr:rowOff>
    </xdr:from>
    <xdr:to>
      <xdr:col>4</xdr:col>
      <xdr:colOff>574143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11</xdr:col>
      <xdr:colOff>93126</xdr:colOff>
      <xdr:row>0</xdr:row>
      <xdr:rowOff>0</xdr:rowOff>
    </xdr:from>
    <xdr:to>
      <xdr:col>12</xdr:col>
      <xdr:colOff>546626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390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9</xdr:col>
      <xdr:colOff>180968</xdr:colOff>
      <xdr:row>0</xdr:row>
      <xdr:rowOff>0</xdr:rowOff>
    </xdr:from>
    <xdr:to>
      <xdr:col>11</xdr:col>
      <xdr:colOff>42859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4371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806097</xdr:colOff>
      <xdr:row>1</xdr:row>
      <xdr:rowOff>313267</xdr:rowOff>
    </xdr:from>
    <xdr:to>
      <xdr:col>13</xdr:col>
      <xdr:colOff>146050</xdr:colOff>
      <xdr:row>3</xdr:row>
      <xdr:rowOff>192664</xdr:rowOff>
    </xdr:to>
    <xdr:sp macro="" textlink="">
      <xdr:nvSpPr>
        <xdr:cNvPr id="2" name="CaixaDeTexto 1"/>
        <xdr:cNvSpPr txBox="1"/>
      </xdr:nvSpPr>
      <xdr:spPr>
        <a:xfrm>
          <a:off x="4415014" y="694267"/>
          <a:ext cx="5448653" cy="44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Aqui você irá cadastrar os funcionários da sua empresa, seus cargos e tipos de contrato. Estes dados  ajudarão a planilha a gerar o % da média por tipo de contrato da empresa.</a:t>
          </a:r>
          <a:endParaRPr lang="pt-BR" sz="1100"/>
        </a:p>
      </xdr:txBody>
    </xdr:sp>
    <xdr:clientData/>
  </xdr:twoCellAnchor>
  <xdr:twoCellAnchor editAs="absolute">
    <xdr:from>
      <xdr:col>2</xdr:col>
      <xdr:colOff>1899709</xdr:colOff>
      <xdr:row>1</xdr:row>
      <xdr:rowOff>49742</xdr:rowOff>
    </xdr:from>
    <xdr:to>
      <xdr:col>2</xdr:col>
      <xdr:colOff>2979709</xdr:colOff>
      <xdr:row>2</xdr:row>
      <xdr:rowOff>24341</xdr:rowOff>
    </xdr:to>
    <xdr:sp macro="" textlink="">
      <xdr:nvSpPr>
        <xdr:cNvPr id="16" name="Retângulo 15">
          <a:hlinkClick xmlns:r="http://schemas.openxmlformats.org/officeDocument/2006/relationships" r:id="rId1"/>
        </xdr:cNvPr>
        <xdr:cNvSpPr/>
      </xdr:nvSpPr>
      <xdr:spPr>
        <a:xfrm>
          <a:off x="2128309" y="430742"/>
          <a:ext cx="1080000" cy="28892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bg1">
                  <a:lumMod val="100000"/>
                </a:schemeClr>
              </a:solidFill>
            </a:rPr>
            <a:t>Cargos</a:t>
          </a:r>
        </a:p>
      </xdr:txBody>
    </xdr:sp>
    <xdr:clientData/>
  </xdr:twoCellAnchor>
  <xdr:twoCellAnchor editAs="absolute">
    <xdr:from>
      <xdr:col>2</xdr:col>
      <xdr:colOff>3016952</xdr:colOff>
      <xdr:row>1</xdr:row>
      <xdr:rowOff>49742</xdr:rowOff>
    </xdr:from>
    <xdr:to>
      <xdr:col>3</xdr:col>
      <xdr:colOff>720868</xdr:colOff>
      <xdr:row>2</xdr:row>
      <xdr:rowOff>24341</xdr:rowOff>
    </xdr:to>
    <xdr:sp macro="" textlink="">
      <xdr:nvSpPr>
        <xdr:cNvPr id="17" name="Retângulo 16">
          <a:hlinkClick xmlns:r="http://schemas.openxmlformats.org/officeDocument/2006/relationships" r:id="rId2"/>
        </xdr:cNvPr>
        <xdr:cNvSpPr/>
      </xdr:nvSpPr>
      <xdr:spPr>
        <a:xfrm>
          <a:off x="3245552" y="430742"/>
          <a:ext cx="1075766" cy="288924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Funcionários</a:t>
          </a:r>
        </a:p>
      </xdr:txBody>
    </xdr:sp>
    <xdr:clientData/>
  </xdr:twoCellAnchor>
  <xdr:twoCellAnchor editAs="absolute">
    <xdr:from>
      <xdr:col>2</xdr:col>
      <xdr:colOff>2114283</xdr:colOff>
      <xdr:row>0</xdr:row>
      <xdr:rowOff>0</xdr:rowOff>
    </xdr:from>
    <xdr:to>
      <xdr:col>2</xdr:col>
      <xdr:colOff>3178442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2</xdr:col>
      <xdr:colOff>3249608</xdr:colOff>
      <xdr:row>0</xdr:row>
      <xdr:rowOff>0</xdr:rowOff>
    </xdr:from>
    <xdr:to>
      <xdr:col>3</xdr:col>
      <xdr:colOff>985290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4</xdr:col>
      <xdr:colOff>629696</xdr:colOff>
      <xdr:row>0</xdr:row>
      <xdr:rowOff>0</xdr:rowOff>
    </xdr:from>
    <xdr:to>
      <xdr:col>8</xdr:col>
      <xdr:colOff>92595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12</xdr:col>
      <xdr:colOff>7920</xdr:colOff>
      <xdr:row>0</xdr:row>
      <xdr:rowOff>0</xdr:rowOff>
    </xdr:from>
    <xdr:to>
      <xdr:col>13</xdr:col>
      <xdr:colOff>500579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725117</xdr:colOff>
      <xdr:row>0</xdr:row>
      <xdr:rowOff>378000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1097484</xdr:colOff>
      <xdr:row>0</xdr:row>
      <xdr:rowOff>0</xdr:rowOff>
    </xdr:from>
    <xdr:to>
      <xdr:col>4</xdr:col>
      <xdr:colOff>560385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10</xdr:col>
      <xdr:colOff>27509</xdr:colOff>
      <xdr:row>0</xdr:row>
      <xdr:rowOff>0</xdr:rowOff>
    </xdr:from>
    <xdr:to>
      <xdr:col>11</xdr:col>
      <xdr:colOff>495826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8</xdr:col>
      <xdr:colOff>161918</xdr:colOff>
      <xdr:row>0</xdr:row>
      <xdr:rowOff>0</xdr:rowOff>
    </xdr:from>
    <xdr:to>
      <xdr:col>9</xdr:col>
      <xdr:colOff>591076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1733549</xdr:colOff>
      <xdr:row>2</xdr:row>
      <xdr:rowOff>14817</xdr:rowOff>
    </xdr:from>
    <xdr:to>
      <xdr:col>13</xdr:col>
      <xdr:colOff>38099</xdr:colOff>
      <xdr:row>5</xdr:row>
      <xdr:rowOff>8467</xdr:rowOff>
    </xdr:to>
    <xdr:sp macro="" textlink="">
      <xdr:nvSpPr>
        <xdr:cNvPr id="2" name="CaixaDeTexto 1"/>
        <xdr:cNvSpPr txBox="1"/>
      </xdr:nvSpPr>
      <xdr:spPr>
        <a:xfrm>
          <a:off x="5038724" y="710142"/>
          <a:ext cx="6867525" cy="679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pt-BR" sz="1100"/>
            <a:t>Esta</a:t>
          </a:r>
          <a:r>
            <a:rPr lang="pt-BR" sz="1100" baseline="0"/>
            <a:t> aba é de preenchimento obrigatório. A partir das informaçoes cedidas aqui será possível montar a expectativa da evolução de cada cargo cadastrado até o limite de crescimento previsto. O não preenchimento desta aba pode acarretar em problemas futuros na visualização dos resultados.</a:t>
          </a:r>
          <a:endParaRPr lang="pt-BR" sz="1100"/>
        </a:p>
      </xdr:txBody>
    </xdr:sp>
    <xdr:clientData/>
  </xdr:twoCellAnchor>
  <xdr:twoCellAnchor editAs="absolute">
    <xdr:from>
      <xdr:col>2</xdr:col>
      <xdr:colOff>1899709</xdr:colOff>
      <xdr:row>1</xdr:row>
      <xdr:rowOff>64566</xdr:rowOff>
    </xdr:from>
    <xdr:to>
      <xdr:col>3</xdr:col>
      <xdr:colOff>259959</xdr:colOff>
      <xdr:row>2</xdr:row>
      <xdr:rowOff>34932</xdr:rowOff>
    </xdr:to>
    <xdr:sp macro="" textlink="">
      <xdr:nvSpPr>
        <xdr:cNvPr id="16" name="Retângulo 15">
          <a:hlinkClick xmlns:r="http://schemas.openxmlformats.org/officeDocument/2006/relationships" r:id="rId1"/>
        </xdr:cNvPr>
        <xdr:cNvSpPr/>
      </xdr:nvSpPr>
      <xdr:spPr>
        <a:xfrm>
          <a:off x="2132542" y="445566"/>
          <a:ext cx="1440000" cy="287866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Promoções</a:t>
          </a:r>
        </a:p>
      </xdr:txBody>
    </xdr:sp>
    <xdr:clientData/>
  </xdr:twoCellAnchor>
  <xdr:twoCellAnchor editAs="absolute">
    <xdr:from>
      <xdr:col>3</xdr:col>
      <xdr:colOff>304109</xdr:colOff>
      <xdr:row>1</xdr:row>
      <xdr:rowOff>64566</xdr:rowOff>
    </xdr:from>
    <xdr:to>
      <xdr:col>3</xdr:col>
      <xdr:colOff>1744109</xdr:colOff>
      <xdr:row>2</xdr:row>
      <xdr:rowOff>34932</xdr:rowOff>
    </xdr:to>
    <xdr:sp macro="" textlink="">
      <xdr:nvSpPr>
        <xdr:cNvPr id="17" name="Retângulo 16">
          <a:hlinkClick xmlns:r="http://schemas.openxmlformats.org/officeDocument/2006/relationships" r:id="rId2"/>
        </xdr:cNvPr>
        <xdr:cNvSpPr/>
      </xdr:nvSpPr>
      <xdr:spPr>
        <a:xfrm>
          <a:off x="3616692" y="445566"/>
          <a:ext cx="1440000" cy="28786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bg1">
                  <a:lumMod val="100000"/>
                </a:schemeClr>
              </a:solidFill>
            </a:rPr>
            <a:t>Outras informações</a:t>
          </a:r>
        </a:p>
      </xdr:txBody>
    </xdr:sp>
    <xdr:clientData/>
  </xdr:twoCellAnchor>
  <xdr:twoCellAnchor editAs="absolute">
    <xdr:from>
      <xdr:col>2</xdr:col>
      <xdr:colOff>2114283</xdr:colOff>
      <xdr:row>0</xdr:row>
      <xdr:rowOff>0</xdr:rowOff>
    </xdr:from>
    <xdr:to>
      <xdr:col>3</xdr:col>
      <xdr:colOff>98692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3</xdr:col>
      <xdr:colOff>169858</xdr:colOff>
      <xdr:row>0</xdr:row>
      <xdr:rowOff>0</xdr:rowOff>
    </xdr:from>
    <xdr:to>
      <xdr:col>3</xdr:col>
      <xdr:colOff>1281624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3</xdr:col>
      <xdr:colOff>2502946</xdr:colOff>
      <xdr:row>0</xdr:row>
      <xdr:rowOff>0</xdr:rowOff>
    </xdr:from>
    <xdr:to>
      <xdr:col>4</xdr:col>
      <xdr:colOff>463012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8</xdr:col>
      <xdr:colOff>297903</xdr:colOff>
      <xdr:row>0</xdr:row>
      <xdr:rowOff>0</xdr:rowOff>
    </xdr:from>
    <xdr:to>
      <xdr:col>10</xdr:col>
      <xdr:colOff>142863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725117</xdr:colOff>
      <xdr:row>0</xdr:row>
      <xdr:rowOff>378000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1393818</xdr:colOff>
      <xdr:row>0</xdr:row>
      <xdr:rowOff>0</xdr:rowOff>
    </xdr:from>
    <xdr:to>
      <xdr:col>3</xdr:col>
      <xdr:colOff>2433635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6</xdr:col>
      <xdr:colOff>397926</xdr:colOff>
      <xdr:row>0</xdr:row>
      <xdr:rowOff>0</xdr:rowOff>
    </xdr:from>
    <xdr:to>
      <xdr:col>8</xdr:col>
      <xdr:colOff>214309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4</xdr:col>
      <xdr:colOff>532335</xdr:colOff>
      <xdr:row>0</xdr:row>
      <xdr:rowOff>0</xdr:rowOff>
    </xdr:from>
    <xdr:to>
      <xdr:col>6</xdr:col>
      <xdr:colOff>347659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1985786</xdr:colOff>
      <xdr:row>1</xdr:row>
      <xdr:rowOff>292099</xdr:rowOff>
    </xdr:from>
    <xdr:to>
      <xdr:col>5</xdr:col>
      <xdr:colOff>2349853</xdr:colOff>
      <xdr:row>4</xdr:row>
      <xdr:rowOff>21167</xdr:rowOff>
    </xdr:to>
    <xdr:sp macro="" textlink="">
      <xdr:nvSpPr>
        <xdr:cNvPr id="2" name="CaixaDeTexto 1"/>
        <xdr:cNvSpPr txBox="1"/>
      </xdr:nvSpPr>
      <xdr:spPr>
        <a:xfrm>
          <a:off x="5052836" y="673099"/>
          <a:ext cx="6040967" cy="557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pt-BR" sz="1100"/>
            <a:t>As informações registradas nesta etapa alimentarão</a:t>
          </a:r>
          <a:r>
            <a:rPr lang="pt-BR" sz="1100" baseline="0"/>
            <a:t> a etapa que identifica os itens necessários para o funcionário ser promovido para o próximo cargo na escala de crescimento.</a:t>
          </a:r>
          <a:endParaRPr lang="pt-BR" sz="1100"/>
        </a:p>
      </xdr:txBody>
    </xdr:sp>
    <xdr:clientData/>
  </xdr:twoCellAnchor>
  <xdr:twoCellAnchor editAs="absolute">
    <xdr:from>
      <xdr:col>2</xdr:col>
      <xdr:colOff>1899709</xdr:colOff>
      <xdr:row>1</xdr:row>
      <xdr:rowOff>49742</xdr:rowOff>
    </xdr:from>
    <xdr:to>
      <xdr:col>3</xdr:col>
      <xdr:colOff>503375</xdr:colOff>
      <xdr:row>2</xdr:row>
      <xdr:rowOff>24341</xdr:rowOff>
    </xdr:to>
    <xdr:sp macro="" textlink="">
      <xdr:nvSpPr>
        <xdr:cNvPr id="16" name="Retângulo 15">
          <a:hlinkClick xmlns:r="http://schemas.openxmlformats.org/officeDocument/2006/relationships" r:id="rId1"/>
        </xdr:cNvPr>
        <xdr:cNvSpPr/>
      </xdr:nvSpPr>
      <xdr:spPr>
        <a:xfrm>
          <a:off x="2128309" y="430742"/>
          <a:ext cx="1442116" cy="28892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bg1">
                  <a:lumMod val="100000"/>
                </a:schemeClr>
              </a:solidFill>
            </a:rPr>
            <a:t>Promoções</a:t>
          </a:r>
        </a:p>
      </xdr:txBody>
    </xdr:sp>
    <xdr:clientData/>
  </xdr:twoCellAnchor>
  <xdr:twoCellAnchor editAs="absolute">
    <xdr:from>
      <xdr:col>3</xdr:col>
      <xdr:colOff>545761</xdr:colOff>
      <xdr:row>1</xdr:row>
      <xdr:rowOff>49742</xdr:rowOff>
    </xdr:from>
    <xdr:to>
      <xdr:col>3</xdr:col>
      <xdr:colOff>1884796</xdr:colOff>
      <xdr:row>2</xdr:row>
      <xdr:rowOff>24341</xdr:rowOff>
    </xdr:to>
    <xdr:sp macro="" textlink="">
      <xdr:nvSpPr>
        <xdr:cNvPr id="17" name="Retângulo 16">
          <a:hlinkClick xmlns:r="http://schemas.openxmlformats.org/officeDocument/2006/relationships" r:id="rId2"/>
        </xdr:cNvPr>
        <xdr:cNvSpPr/>
      </xdr:nvSpPr>
      <xdr:spPr>
        <a:xfrm>
          <a:off x="3612811" y="430742"/>
          <a:ext cx="1339035" cy="288924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Outras informações</a:t>
          </a:r>
        </a:p>
      </xdr:txBody>
    </xdr:sp>
    <xdr:clientData/>
  </xdr:twoCellAnchor>
  <xdr:twoCellAnchor editAs="absolute">
    <xdr:from>
      <xdr:col>2</xdr:col>
      <xdr:colOff>2114283</xdr:colOff>
      <xdr:row>0</xdr:row>
      <xdr:rowOff>0</xdr:rowOff>
    </xdr:from>
    <xdr:to>
      <xdr:col>3</xdr:col>
      <xdr:colOff>342108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3</xdr:col>
      <xdr:colOff>413274</xdr:colOff>
      <xdr:row>0</xdr:row>
      <xdr:rowOff>0</xdr:rowOff>
    </xdr:from>
    <xdr:to>
      <xdr:col>3</xdr:col>
      <xdr:colOff>1525040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3</xdr:col>
      <xdr:colOff>2746362</xdr:colOff>
      <xdr:row>0</xdr:row>
      <xdr:rowOff>0</xdr:rowOff>
    </xdr:from>
    <xdr:to>
      <xdr:col>4</xdr:col>
      <xdr:colOff>949845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5</xdr:col>
      <xdr:colOff>403737</xdr:colOff>
      <xdr:row>0</xdr:row>
      <xdr:rowOff>0</xdr:rowOff>
    </xdr:from>
    <xdr:to>
      <xdr:col>5</xdr:col>
      <xdr:colOff>1476363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725117</xdr:colOff>
      <xdr:row>0</xdr:row>
      <xdr:rowOff>378000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1637234</xdr:colOff>
      <xdr:row>0</xdr:row>
      <xdr:rowOff>0</xdr:rowOff>
    </xdr:from>
    <xdr:to>
      <xdr:col>3</xdr:col>
      <xdr:colOff>2677051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4</xdr:col>
      <xdr:colOff>2112426</xdr:colOff>
      <xdr:row>0</xdr:row>
      <xdr:rowOff>0</xdr:rowOff>
    </xdr:from>
    <xdr:to>
      <xdr:col>5</xdr:col>
      <xdr:colOff>320143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4</xdr:col>
      <xdr:colOff>1019168</xdr:colOff>
      <xdr:row>0</xdr:row>
      <xdr:rowOff>0</xdr:rowOff>
    </xdr:from>
    <xdr:to>
      <xdr:col>4</xdr:col>
      <xdr:colOff>2062159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314327</xdr:colOff>
      <xdr:row>2</xdr:row>
      <xdr:rowOff>6350</xdr:rowOff>
    </xdr:from>
    <xdr:to>
      <xdr:col>15</xdr:col>
      <xdr:colOff>466726</xdr:colOff>
      <xdr:row>4</xdr:row>
      <xdr:rowOff>21167</xdr:rowOff>
    </xdr:to>
    <xdr:sp macro="" textlink="">
      <xdr:nvSpPr>
        <xdr:cNvPr id="2" name="CaixaDeTexto 1"/>
        <xdr:cNvSpPr txBox="1"/>
      </xdr:nvSpPr>
      <xdr:spPr>
        <a:xfrm>
          <a:off x="5076827" y="704850"/>
          <a:ext cx="6290732" cy="5228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pt-BR" sz="1100"/>
            <a:t>Aqui é possível visualizar</a:t>
          </a:r>
          <a:r>
            <a:rPr lang="pt-BR" sz="1100" baseline="0"/>
            <a:t> detalhes de cada cargo e também ter a visão geral sobre todos os cargos criados na empresa.</a:t>
          </a:r>
          <a:endParaRPr lang="pt-BR" sz="1100"/>
        </a:p>
      </xdr:txBody>
    </xdr:sp>
    <xdr:clientData/>
  </xdr:twoCellAnchor>
  <xdr:twoCellAnchor editAs="absolute">
    <xdr:from>
      <xdr:col>2</xdr:col>
      <xdr:colOff>1899709</xdr:colOff>
      <xdr:row>1</xdr:row>
      <xdr:rowOff>59267</xdr:rowOff>
    </xdr:from>
    <xdr:to>
      <xdr:col>4</xdr:col>
      <xdr:colOff>312709</xdr:colOff>
      <xdr:row>2</xdr:row>
      <xdr:rowOff>33866</xdr:rowOff>
    </xdr:to>
    <xdr:sp macro="" textlink="">
      <xdr:nvSpPr>
        <xdr:cNvPr id="16" name="Retângulo 15">
          <a:hlinkClick xmlns:r="http://schemas.openxmlformats.org/officeDocument/2006/relationships" r:id="rId1"/>
        </xdr:cNvPr>
        <xdr:cNvSpPr/>
      </xdr:nvSpPr>
      <xdr:spPr>
        <a:xfrm>
          <a:off x="2128309" y="440267"/>
          <a:ext cx="1080000" cy="288924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Geral</a:t>
          </a:r>
        </a:p>
      </xdr:txBody>
    </xdr:sp>
    <xdr:clientData/>
  </xdr:twoCellAnchor>
  <xdr:twoCellAnchor editAs="absolute">
    <xdr:from>
      <xdr:col>4</xdr:col>
      <xdr:colOff>349952</xdr:colOff>
      <xdr:row>1</xdr:row>
      <xdr:rowOff>59267</xdr:rowOff>
    </xdr:from>
    <xdr:to>
      <xdr:col>4</xdr:col>
      <xdr:colOff>1429952</xdr:colOff>
      <xdr:row>2</xdr:row>
      <xdr:rowOff>33866</xdr:rowOff>
    </xdr:to>
    <xdr:sp macro="" textlink="">
      <xdr:nvSpPr>
        <xdr:cNvPr id="17" name="Retângulo 16">
          <a:hlinkClick xmlns:r="http://schemas.openxmlformats.org/officeDocument/2006/relationships" r:id="rId2"/>
        </xdr:cNvPr>
        <xdr:cNvSpPr/>
      </xdr:nvSpPr>
      <xdr:spPr>
        <a:xfrm>
          <a:off x="3245552" y="440267"/>
          <a:ext cx="1080000" cy="28892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bg1">
                  <a:lumMod val="100000"/>
                </a:schemeClr>
              </a:solidFill>
            </a:rPr>
            <a:t>Individual</a:t>
          </a:r>
        </a:p>
      </xdr:txBody>
    </xdr:sp>
    <xdr:clientData/>
  </xdr:twoCellAnchor>
  <xdr:twoCellAnchor editAs="absolute">
    <xdr:from>
      <xdr:col>2</xdr:col>
      <xdr:colOff>2114283</xdr:colOff>
      <xdr:row>0</xdr:row>
      <xdr:rowOff>0</xdr:rowOff>
    </xdr:from>
    <xdr:to>
      <xdr:col>4</xdr:col>
      <xdr:colOff>511442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4711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DADOS INICIAIS</a:t>
          </a:r>
        </a:p>
      </xdr:txBody>
    </xdr:sp>
    <xdr:clientData/>
  </xdr:twoCellAnchor>
  <xdr:twoCellAnchor editAs="absolute">
    <xdr:from>
      <xdr:col>4</xdr:col>
      <xdr:colOff>582608</xdr:colOff>
      <xdr:row>0</xdr:row>
      <xdr:rowOff>0</xdr:rowOff>
    </xdr:from>
    <xdr:to>
      <xdr:col>4</xdr:col>
      <xdr:colOff>1694374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2441" y="0"/>
          <a:ext cx="111176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COMPOSIÇÃO DOS CARGOS</a:t>
          </a:r>
        </a:p>
      </xdr:txBody>
    </xdr:sp>
    <xdr:clientData/>
  </xdr:twoCellAnchor>
  <xdr:twoCellAnchor editAs="absolute">
    <xdr:from>
      <xdr:col>6</xdr:col>
      <xdr:colOff>439196</xdr:colOff>
      <xdr:row>0</xdr:row>
      <xdr:rowOff>0</xdr:rowOff>
    </xdr:from>
    <xdr:to>
      <xdr:col>8</xdr:col>
      <xdr:colOff>251345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815529" y="0"/>
          <a:ext cx="103981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12</xdr:col>
      <xdr:colOff>86237</xdr:colOff>
      <xdr:row>0</xdr:row>
      <xdr:rowOff>0</xdr:rowOff>
    </xdr:from>
    <xdr:to>
      <xdr:col>13</xdr:col>
      <xdr:colOff>545029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9145570" y="0"/>
          <a:ext cx="107262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725117</xdr:colOff>
      <xdr:row>0</xdr:row>
      <xdr:rowOff>378000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7950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1806568</xdr:colOff>
      <xdr:row>0</xdr:row>
      <xdr:rowOff>0</xdr:rowOff>
    </xdr:from>
    <xdr:to>
      <xdr:col>6</xdr:col>
      <xdr:colOff>369885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6401" y="0"/>
          <a:ext cx="1039817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10</xdr:col>
      <xdr:colOff>186259</xdr:colOff>
      <xdr:row>0</xdr:row>
      <xdr:rowOff>0</xdr:rowOff>
    </xdr:from>
    <xdr:to>
      <xdr:col>12</xdr:col>
      <xdr:colOff>2643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8017926" y="0"/>
          <a:ext cx="104405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8</xdr:col>
      <xdr:colOff>320668</xdr:colOff>
      <xdr:row>0</xdr:row>
      <xdr:rowOff>0</xdr:rowOff>
    </xdr:from>
    <xdr:to>
      <xdr:col>10</xdr:col>
      <xdr:colOff>135992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924668" y="0"/>
          <a:ext cx="1042991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souza.xyz/produto/controle-de-ferias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souza.xyz/produto/planilha-cadastro-de-funcionario-com-foto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souza.xyz/produto/folha-de-pagamento/" TargetMode="External"/><Relationship Id="rId5" Type="http://schemas.openxmlformats.org/officeDocument/2006/relationships/hyperlink" Target="https://souza.xyz/produto/planilha-de-controle-de-treinamentos/" TargetMode="External"/><Relationship Id="rId4" Type="http://schemas.openxmlformats.org/officeDocument/2006/relationships/hyperlink" Target="https://souza.xyz/produto/avaliacao-desempenho-competencia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showGridLines="0" tabSelected="1" zoomScaleNormal="100" workbookViewId="0">
      <selection activeCell="B5" sqref="B5:P5"/>
    </sheetView>
  </sheetViews>
  <sheetFormatPr defaultRowHeight="15" x14ac:dyDescent="0.25"/>
  <cols>
    <col min="1" max="1" width="3" style="48" customWidth="1"/>
    <col min="2" max="2" width="26" style="48" customWidth="1"/>
    <col min="3" max="3" width="37.5703125" style="48" customWidth="1"/>
    <col min="4" max="16384" width="9.140625" style="48"/>
  </cols>
  <sheetData>
    <row r="1" spans="2:20" s="44" customFormat="1" ht="30" customHeight="1" x14ac:dyDescent="0.25"/>
    <row r="2" spans="2:20" s="45" customFormat="1" ht="24.95" customHeight="1" x14ac:dyDescent="0.25"/>
    <row r="3" spans="2:20" s="46" customFormat="1" ht="20.100000000000001" customHeight="1" x14ac:dyDescent="0.25"/>
    <row r="4" spans="2:20" ht="33.75" x14ac:dyDescent="0.25">
      <c r="B4" s="47" t="s">
        <v>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ht="51.75" customHeight="1" x14ac:dyDescent="0.25">
      <c r="B5" s="49" t="s">
        <v>194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50"/>
      <c r="S5" s="50"/>
      <c r="T5" s="50"/>
    </row>
    <row r="6" spans="2:20" s="52" customFormat="1" x14ac:dyDescent="0.25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2:20" ht="54" customHeight="1" x14ac:dyDescent="0.25">
      <c r="B7" s="53" t="s">
        <v>9</v>
      </c>
      <c r="C7" s="54" t="s">
        <v>195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57"/>
      <c r="Q7" s="57"/>
      <c r="R7" s="57"/>
      <c r="S7" s="57"/>
    </row>
    <row r="8" spans="2:20" ht="5.0999999999999996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2:20" ht="54" customHeight="1" x14ac:dyDescent="0.25">
      <c r="B9" s="53" t="s">
        <v>10</v>
      </c>
      <c r="C9" s="54" t="s">
        <v>196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57"/>
      <c r="Q9" s="57"/>
      <c r="R9" s="57"/>
      <c r="S9" s="57"/>
    </row>
    <row r="10" spans="2:20" ht="5.0999999999999996" customHeight="1" x14ac:dyDescent="0.25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2:20" ht="54" customHeight="1" x14ac:dyDescent="0.25">
      <c r="B11" s="53" t="s">
        <v>11</v>
      </c>
      <c r="C11" s="54" t="s">
        <v>197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  <c r="P11" s="57"/>
      <c r="Q11" s="57"/>
      <c r="R11" s="57"/>
      <c r="S11" s="57"/>
    </row>
    <row r="12" spans="2:20" ht="5.0999999999999996" customHeight="1" x14ac:dyDescent="0.25">
      <c r="B12" s="58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57"/>
      <c r="R12" s="57"/>
      <c r="S12" s="57"/>
      <c r="T12" s="57"/>
    </row>
    <row r="13" spans="2:20" ht="54" customHeight="1" x14ac:dyDescent="0.25">
      <c r="B13" s="53" t="s">
        <v>12</v>
      </c>
      <c r="C13" s="54" t="s">
        <v>198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  <c r="P13" s="57"/>
      <c r="Q13" s="57"/>
      <c r="R13" s="57"/>
      <c r="S13" s="57"/>
    </row>
    <row r="14" spans="2:20" ht="5.0999999999999996" customHeight="1" x14ac:dyDescent="0.25">
      <c r="B14" s="57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7"/>
      <c r="P14" s="57"/>
      <c r="Q14" s="57"/>
      <c r="R14" s="57"/>
      <c r="S14" s="57"/>
      <c r="T14" s="57"/>
    </row>
    <row r="15" spans="2:20" ht="54" customHeight="1" x14ac:dyDescent="0.25">
      <c r="B15" s="53" t="s">
        <v>170</v>
      </c>
      <c r="C15" s="54" t="s">
        <v>80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/>
      <c r="P15" s="57"/>
      <c r="Q15" s="57"/>
      <c r="R15" s="57"/>
      <c r="S15" s="57"/>
    </row>
    <row r="16" spans="2:20" ht="5.0999999999999996" customHeight="1" x14ac:dyDescent="0.25">
      <c r="B16" s="57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7"/>
      <c r="P16" s="57"/>
      <c r="Q16" s="57"/>
      <c r="R16" s="57"/>
      <c r="S16" s="57"/>
      <c r="T16" s="57"/>
    </row>
    <row r="17" spans="2:20" ht="54" customHeight="1" x14ac:dyDescent="0.25">
      <c r="B17" s="53" t="s">
        <v>171</v>
      </c>
      <c r="C17" s="54" t="s">
        <v>172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6"/>
      <c r="P17" s="57"/>
      <c r="Q17" s="57"/>
      <c r="R17" s="57"/>
      <c r="S17" s="57"/>
      <c r="T17" s="57"/>
    </row>
    <row r="18" spans="2:20" x14ac:dyDescent="0.25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2:20" x14ac:dyDescent="0.25"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</sheetData>
  <sheetProtection password="9084" sheet="1" objects="1" scenarios="1"/>
  <mergeCells count="7">
    <mergeCell ref="C17:N17"/>
    <mergeCell ref="C15:N15"/>
    <mergeCell ref="B5:P5"/>
    <mergeCell ref="C7:N7"/>
    <mergeCell ref="C9:N9"/>
    <mergeCell ref="C11:N11"/>
    <mergeCell ref="C13:N13"/>
  </mergeCell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2"/>
  <dimension ref="A1:T318"/>
  <sheetViews>
    <sheetView showGridLines="0" zoomScaleNormal="100" workbookViewId="0">
      <selection activeCell="E9" sqref="E9:F9"/>
    </sheetView>
  </sheetViews>
  <sheetFormatPr defaultRowHeight="15" customHeight="1" x14ac:dyDescent="0.25"/>
  <cols>
    <col min="1" max="1" width="1.7109375" style="83" customWidth="1"/>
    <col min="2" max="2" width="1.7109375" style="125" customWidth="1"/>
    <col min="3" max="3" width="20.5703125" style="48" customWidth="1"/>
    <col min="4" max="4" width="17.140625" style="48" customWidth="1"/>
    <col min="5" max="6" width="19.140625" style="48" customWidth="1"/>
    <col min="7" max="7" width="2.42578125" style="48" customWidth="1"/>
    <col min="8" max="10" width="28.85546875" style="48" customWidth="1"/>
    <col min="11" max="11" width="8.7109375" style="48" hidden="1" customWidth="1"/>
    <col min="12" max="19" width="9.140625" style="48"/>
    <col min="20" max="20" width="9.140625" style="48" customWidth="1"/>
    <col min="21" max="16384" width="9.140625" style="48"/>
  </cols>
  <sheetData>
    <row r="1" spans="1:20" s="44" customFormat="1" ht="30" customHeight="1" x14ac:dyDescent="0.25">
      <c r="A1" s="44" t="s">
        <v>102</v>
      </c>
      <c r="T1" s="44" t="str">
        <f>IF(ISERROR(
IF(DI_FUNC!C8="","",DI_FUNC!C8)),"",IF(DI_FUNC!C8="","",DI_FUNC!C8))</f>
        <v>Ruy França</v>
      </c>
    </row>
    <row r="2" spans="1:20" s="45" customFormat="1" ht="24.95" customHeight="1" x14ac:dyDescent="0.25">
      <c r="T2" s="45" t="str">
        <f>IF(ISERROR(
IF(DI_FUNC!C9="","",DI_FUNC!C9)),"",IF(DI_FUNC!C9="","",DI_FUNC!C9))</f>
        <v>Fiilippo Ghermandi</v>
      </c>
    </row>
    <row r="3" spans="1:20" s="46" customFormat="1" ht="20.100000000000001" customHeight="1" x14ac:dyDescent="0.25">
      <c r="T3" s="46" t="str">
        <f>IF(ISERROR(
IF(DI_FUNC!C10="","",DI_FUNC!C10)),"",IF(DI_FUNC!C10="","",DI_FUNC!C10))</f>
        <v>Daniel Pereira</v>
      </c>
    </row>
    <row r="4" spans="1:20" s="83" customFormat="1" ht="23.25" x14ac:dyDescent="0.35">
      <c r="B4" s="125"/>
      <c r="C4" s="90" t="s">
        <v>11</v>
      </c>
      <c r="E4" s="126"/>
      <c r="T4" s="83" t="str">
        <f>IF(ISERROR(
IF(DI_FUNC!C11="","",DI_FUNC!C11)),"",IF(DI_FUNC!C11="","",DI_FUNC!C11))</f>
        <v/>
      </c>
    </row>
    <row r="5" spans="1:20" ht="5.0999999999999996" customHeight="1" x14ac:dyDescent="0.25">
      <c r="D5" s="127"/>
      <c r="E5" s="127"/>
      <c r="F5" s="127"/>
      <c r="G5" s="127"/>
      <c r="H5" s="127"/>
      <c r="I5" s="127"/>
      <c r="J5" s="127"/>
      <c r="T5" s="48" t="str">
        <f>IF(ISERROR(
IF(DI_FUNC!C12="","",DI_FUNC!C12)),"",IF(DI_FUNC!C12="","",DI_FUNC!C12))</f>
        <v/>
      </c>
    </row>
    <row r="6" spans="1:20" ht="5.0999999999999996" customHeight="1" x14ac:dyDescent="0.25">
      <c r="D6" s="128"/>
      <c r="E6" s="128"/>
      <c r="F6" s="128"/>
      <c r="G6" s="128"/>
      <c r="H6" s="128"/>
      <c r="I6" s="128"/>
      <c r="J6" s="128"/>
      <c r="K6" s="129"/>
      <c r="L6" s="129"/>
      <c r="M6" s="129"/>
      <c r="T6" s="48" t="str">
        <f>IF(ISERROR(
IF(DI_FUNC!C13="","",DI_FUNC!C13)),"",IF(DI_FUNC!C13="","",DI_FUNC!C13))</f>
        <v/>
      </c>
    </row>
    <row r="7" spans="1:20" ht="5.0999999999999996" customHeight="1" x14ac:dyDescent="0.25"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T7" s="48" t="str">
        <f>IF(ISERROR(
IF(DI_FUNC!C14="","",DI_FUNC!C14)),"",IF(DI_FUNC!C14="","",DI_FUNC!C14))</f>
        <v/>
      </c>
    </row>
    <row r="8" spans="1:20" ht="5.0999999999999996" customHeight="1" x14ac:dyDescent="0.25"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T8" s="48" t="str">
        <f>IF(ISERROR(
IF(DI_FUNC!C15="","",DI_FUNC!C15)),"",IF(DI_FUNC!C15="","",DI_FUNC!C15))</f>
        <v/>
      </c>
    </row>
    <row r="9" spans="1:20" ht="30" customHeight="1" x14ac:dyDescent="0.25">
      <c r="C9" s="131" t="s">
        <v>55</v>
      </c>
      <c r="D9" s="132"/>
      <c r="E9" s="32" t="s">
        <v>81</v>
      </c>
      <c r="F9" s="33"/>
      <c r="H9" s="133" t="str">
        <f>IF(ISERROR(
VLOOKUP(E9,DI_FUNC!$C$8:$D$508,2,0)),"",VLOOKUP(E9,DI_FUNC!$C$8:$D$508,2,0))</f>
        <v/>
      </c>
      <c r="I9" s="133" t="str">
        <f>IF(ISERROR(
VLOOKUP($H$9,CC!$C$7:$D$207,2,0)),"",VLOOKUP($H$9,CC!$C$7:$D$207,2,0))</f>
        <v>Gerente</v>
      </c>
      <c r="T9" s="48" t="str">
        <f>IF(ISERROR(
IF(DI_FUNC!C16="","",DI_FUNC!C16)),"",IF(DI_FUNC!C16="","",DI_FUNC!C16))</f>
        <v/>
      </c>
    </row>
    <row r="10" spans="1:20" ht="15.75" customHeight="1" thickBot="1" x14ac:dyDescent="0.3">
      <c r="T10" s="48" t="str">
        <f>IF(ISERROR(
IF(DI_FUNC!C17="","",DI_FUNC!C17)),"",IF(DI_FUNC!C17="","",DI_FUNC!C17))</f>
        <v/>
      </c>
    </row>
    <row r="11" spans="1:20" ht="39.6" customHeight="1" thickBot="1" x14ac:dyDescent="0.3">
      <c r="C11" s="134" t="s">
        <v>56</v>
      </c>
      <c r="D11" s="135"/>
      <c r="E11" s="135"/>
      <c r="F11" s="135"/>
      <c r="H11" s="136" t="str">
        <f>IF(ISERROR(
IF(OR(I9=0,I9=""),"Não há previsão de promoção para a posição atual","Requisitos para "&amp;VLOOKUP($H$9,CC!$C$7:$D$207,2,0)&amp;"
"&amp;"(Orientação para avaliar o melhor momento para uma promoção)")),"",IF(OR(I9=0,I9=""),"Não há previsão de promoção para a posição atual","Requisitos para "&amp;VLOOKUP($H$9,CC!$C$7:$D$207,2,0)&amp;"
"&amp;"(Orientação para avaliar o melhor momento para uma promoção)"))</f>
        <v>Requisitos para Gerente
(Orientação para avaliar o melhor momento para uma promoção)</v>
      </c>
      <c r="I11" s="137"/>
      <c r="J11" s="138"/>
      <c r="T11" s="48" t="str">
        <f>IF(ISERROR(
IF(DI_FUNC!C18="","",DI_FUNC!C18)),"",IF(DI_FUNC!C18="","",DI_FUNC!C18))</f>
        <v/>
      </c>
    </row>
    <row r="12" spans="1:20" ht="39.6" customHeight="1" thickBot="1" x14ac:dyDescent="0.3">
      <c r="C12" s="139" t="s">
        <v>57</v>
      </c>
      <c r="D12" s="140" t="s">
        <v>22</v>
      </c>
      <c r="E12" s="140"/>
      <c r="F12" s="139" t="s">
        <v>16</v>
      </c>
      <c r="H12" s="141" t="s">
        <v>58</v>
      </c>
      <c r="I12" s="141" t="s">
        <v>38</v>
      </c>
      <c r="J12" s="141" t="s">
        <v>59</v>
      </c>
      <c r="T12" s="48" t="str">
        <f>IF(ISERROR(
IF(DI_FUNC!C19="","",DI_FUNC!C19)),"",IF(DI_FUNC!C19="","",DI_FUNC!C19))</f>
        <v/>
      </c>
    </row>
    <row r="13" spans="1:20" ht="30" customHeight="1" thickBot="1" x14ac:dyDescent="0.3">
      <c r="C13" s="142" t="str">
        <f>IF(ISERROR(
IF($H$9=D13,K13&amp;" - Posição atual",K13)),"",IF($H$9=D13,K13&amp;" - Posição atual",K13))</f>
        <v>1º - Posição atual</v>
      </c>
      <c r="D13" s="143" t="str">
        <f>AUXILIAR!C427</f>
        <v/>
      </c>
      <c r="E13" s="143"/>
      <c r="F13" s="144" t="str">
        <f>IF(ISERROR(
VLOOKUP(D13,DI!$C$8:$E$208,3,0)),"",VLOOKUP(D13,DI!$C$8:$E$208,3,0))</f>
        <v/>
      </c>
      <c r="H13" s="145" t="str">
        <f>IF(ISERROR(
VLOOKUP($I$9,CC_OUTRAS!$C$7:$D$207,2,0)),"-",IF(VLOOKUP($I$9,CC_OUTRAS!$C$7:$D$207,2,0)="","-",VLOOKUP($I$9,CC_OUTRAS!$C$7:$D$207,2,0)))</f>
        <v>Qualidades comportamentais obrigatórias para o cargo de Gerente</v>
      </c>
      <c r="I13" s="145" t="str">
        <f>IF(ISERROR(
VLOOKUP($I$9,CC_OUTRAS!$C$7:$E$207,3,0)),"-",IF(VLOOKUP($I$9,CC_OUTRAS!$C$7:$E$207,3,0)="","-",VLOOKUP($I$9,CC_OUTRAS!$C$7:$E$207,3,0)))</f>
        <v>Qualidades desejáveis para o cargo de Gerente</v>
      </c>
      <c r="J13" s="145" t="str">
        <f>IF(ISERROR(
VLOOKUP($I$9,CC_OUTRAS!$C$7:$F$207,4,0)),"-",IF(VLOOKUP($I$9,CC_OUTRAS!$C$7:$F$207,4,0)="","-",VLOOKUP($I$9,CC_OUTRAS!$C$7:$F$207,4,0)))</f>
        <v>Conhecimentos técnicos obrigatórios para o cargo de Gerente</v>
      </c>
      <c r="K13" s="48" t="s">
        <v>71</v>
      </c>
      <c r="T13" s="48" t="str">
        <f>IF(ISERROR(
IF(DI_FUNC!C20="","",DI_FUNC!C20)),"",IF(DI_FUNC!C20="","",DI_FUNC!C20))</f>
        <v/>
      </c>
    </row>
    <row r="14" spans="1:20" ht="30" customHeight="1" thickBot="1" x14ac:dyDescent="0.3">
      <c r="C14" s="142" t="str">
        <f t="shared" ref="C14:C32" si="0">IF(ISERROR(
IF($H$9=D14,K14&amp;" - Posição atual",K14)),"",IF($H$9=D14,K14&amp;" - Posição atual",K14))</f>
        <v>2º</v>
      </c>
      <c r="D14" s="143" t="str">
        <f>AUXILIAR!C428</f>
        <v>Gerente</v>
      </c>
      <c r="E14" s="143"/>
      <c r="F14" s="144">
        <f>IF(ISERROR(
VLOOKUP(D14,DI!$C$8:$E$208,3,0)),"",VLOOKUP(D14,DI!$C$8:$E$208,3,0))</f>
        <v>6100</v>
      </c>
      <c r="H14" s="145"/>
      <c r="I14" s="145"/>
      <c r="J14" s="145"/>
      <c r="K14" s="48" t="s">
        <v>72</v>
      </c>
      <c r="T14" s="48" t="str">
        <f>IF(ISERROR(
IF(DI_FUNC!C21="","",DI_FUNC!C21)),"",IF(DI_FUNC!C21="","",DI_FUNC!C21))</f>
        <v/>
      </c>
    </row>
    <row r="15" spans="1:20" ht="30" customHeight="1" thickBot="1" x14ac:dyDescent="0.3">
      <c r="C15" s="142" t="str">
        <f t="shared" si="0"/>
        <v>3º</v>
      </c>
      <c r="D15" s="143" t="str">
        <f>AUXILIAR!C429</f>
        <v>Diretor criativo</v>
      </c>
      <c r="E15" s="143"/>
      <c r="F15" s="144">
        <f>IF(ISERROR(
VLOOKUP(D15,DI!$C$8:$E$208,3,0)),"",VLOOKUP(D15,DI!$C$8:$E$208,3,0))</f>
        <v>8100</v>
      </c>
      <c r="H15" s="145"/>
      <c r="I15" s="145"/>
      <c r="J15" s="145"/>
      <c r="K15" s="48" t="s">
        <v>73</v>
      </c>
      <c r="T15" s="48" t="str">
        <f>IF(ISERROR(
IF(DI_FUNC!C22="","",DI_FUNC!C22)),"",IF(DI_FUNC!C22="","",DI_FUNC!C22))</f>
        <v/>
      </c>
    </row>
    <row r="16" spans="1:20" ht="30" customHeight="1" thickBot="1" x14ac:dyDescent="0.3">
      <c r="C16" s="142" t="str">
        <f t="shared" si="0"/>
        <v>4º</v>
      </c>
      <c r="D16" s="143" t="str">
        <f>AUXILIAR!C430</f>
        <v>CEO</v>
      </c>
      <c r="E16" s="143"/>
      <c r="F16" s="144">
        <f>IF(ISERROR(
VLOOKUP(D16,DI!$C$8:$E$208,3,0)),"",VLOOKUP(D16,DI!$C$8:$E$208,3,0))</f>
        <v>10100</v>
      </c>
      <c r="H16" s="145"/>
      <c r="I16" s="145"/>
      <c r="J16" s="145"/>
      <c r="K16" s="48" t="s">
        <v>74</v>
      </c>
      <c r="T16" s="48" t="str">
        <f>IF(ISERROR(
IF(DI_FUNC!C23="","",DI_FUNC!C23)),"",IF(DI_FUNC!C23="","",DI_FUNC!C23))</f>
        <v/>
      </c>
    </row>
    <row r="17" spans="3:20" ht="30" customHeight="1" thickBot="1" x14ac:dyDescent="0.3">
      <c r="C17" s="142" t="str">
        <f t="shared" si="0"/>
        <v>5º - Posição atual</v>
      </c>
      <c r="D17" s="143" t="str">
        <f>AUXILIAR!C431</f>
        <v/>
      </c>
      <c r="E17" s="143"/>
      <c r="F17" s="144" t="str">
        <f>IF(ISERROR(
VLOOKUP(D17,DI!$C$8:$E$208,3,0)),"",VLOOKUP(D17,DI!$C$8:$E$208,3,0))</f>
        <v/>
      </c>
      <c r="H17" s="145"/>
      <c r="I17" s="145"/>
      <c r="J17" s="145"/>
      <c r="K17" s="48" t="s">
        <v>75</v>
      </c>
      <c r="T17" s="48" t="str">
        <f>IF(ISERROR(
IF(DI_FUNC!C24="","",DI_FUNC!C24)),"",IF(DI_FUNC!C24="","",DI_FUNC!C24))</f>
        <v/>
      </c>
    </row>
    <row r="18" spans="3:20" ht="30" customHeight="1" thickBot="1" x14ac:dyDescent="0.3">
      <c r="C18" s="142" t="str">
        <f t="shared" si="0"/>
        <v>6º - Posição atual</v>
      </c>
      <c r="D18" s="143" t="str">
        <f>AUXILIAR!C432</f>
        <v/>
      </c>
      <c r="E18" s="143"/>
      <c r="F18" s="144" t="str">
        <f>IF(ISERROR(
VLOOKUP(D18,DI!$C$8:$E$208,3,0)),"",VLOOKUP(D18,DI!$C$8:$E$208,3,0))</f>
        <v/>
      </c>
      <c r="H18" s="145"/>
      <c r="I18" s="145"/>
      <c r="J18" s="145"/>
      <c r="K18" s="48" t="s">
        <v>78</v>
      </c>
      <c r="T18" s="48" t="str">
        <f>IF(ISERROR(
IF(DI_FUNC!C25="","",DI_FUNC!C25)),"",IF(DI_FUNC!C25="","",DI_FUNC!C25))</f>
        <v/>
      </c>
    </row>
    <row r="19" spans="3:20" ht="30" customHeight="1" thickBot="1" x14ac:dyDescent="0.3">
      <c r="C19" s="142" t="str">
        <f t="shared" si="0"/>
        <v>7º - Posição atual</v>
      </c>
      <c r="D19" s="143" t="str">
        <f>AUXILIAR!C433</f>
        <v/>
      </c>
      <c r="E19" s="143"/>
      <c r="F19" s="144" t="str">
        <f>IF(ISERROR(
VLOOKUP(D19,DI!$C$8:$E$208,3,0)),"",VLOOKUP(D19,DI!$C$8:$E$208,3,0))</f>
        <v/>
      </c>
      <c r="H19" s="145"/>
      <c r="I19" s="145"/>
      <c r="J19" s="145"/>
      <c r="K19" s="48" t="s">
        <v>84</v>
      </c>
      <c r="T19" s="48" t="str">
        <f>IF(ISERROR(
IF(DI_FUNC!C26="","",DI_FUNC!C26)),"",IF(DI_FUNC!C26="","",DI_FUNC!C26))</f>
        <v/>
      </c>
    </row>
    <row r="20" spans="3:20" ht="30" customHeight="1" thickBot="1" x14ac:dyDescent="0.3">
      <c r="C20" s="142" t="str">
        <f t="shared" si="0"/>
        <v>8º - Posição atual</v>
      </c>
      <c r="D20" s="143" t="str">
        <f>AUXILIAR!C434</f>
        <v/>
      </c>
      <c r="E20" s="143"/>
      <c r="F20" s="144" t="str">
        <f>IF(ISERROR(
VLOOKUP(D20,DI!$C$8:$E$208,3,0)),"",VLOOKUP(D20,DI!$C$8:$E$208,3,0))</f>
        <v/>
      </c>
      <c r="H20" s="145"/>
      <c r="I20" s="145"/>
      <c r="J20" s="145"/>
      <c r="K20" s="48" t="s">
        <v>85</v>
      </c>
      <c r="T20" s="48" t="str">
        <f>IF(ISERROR(
IF(DI_FUNC!C27="","",DI_FUNC!C27)),"",IF(DI_FUNC!C27="","",DI_FUNC!C27))</f>
        <v/>
      </c>
    </row>
    <row r="21" spans="3:20" ht="30" customHeight="1" thickBot="1" x14ac:dyDescent="0.3">
      <c r="C21" s="142" t="str">
        <f t="shared" si="0"/>
        <v>9º - Posição atual</v>
      </c>
      <c r="D21" s="143" t="str">
        <f>AUXILIAR!C435</f>
        <v/>
      </c>
      <c r="E21" s="143"/>
      <c r="F21" s="144" t="str">
        <f>IF(ISERROR(
VLOOKUP(D21,DI!$C$8:$E$208,3,0)),"",VLOOKUP(D21,DI!$C$8:$E$208,3,0))</f>
        <v/>
      </c>
      <c r="K21" s="48" t="s">
        <v>86</v>
      </c>
      <c r="T21" s="48" t="str">
        <f>IF(ISERROR(
IF(DI_FUNC!C28="","",DI_FUNC!C28)),"",IF(DI_FUNC!C28="","",DI_FUNC!C28))</f>
        <v/>
      </c>
    </row>
    <row r="22" spans="3:20" ht="30" customHeight="1" thickBot="1" x14ac:dyDescent="0.3">
      <c r="C22" s="142" t="str">
        <f t="shared" si="0"/>
        <v>10º - Posição atual</v>
      </c>
      <c r="D22" s="143" t="str">
        <f>AUXILIAR!C436</f>
        <v/>
      </c>
      <c r="E22" s="143"/>
      <c r="F22" s="144" t="str">
        <f>IF(ISERROR(
VLOOKUP(D22,DI!$C$8:$E$208,3,0)),"",VLOOKUP(D22,DI!$C$8:$E$208,3,0))</f>
        <v/>
      </c>
      <c r="K22" s="48" t="s">
        <v>87</v>
      </c>
      <c r="T22" s="48" t="str">
        <f>IF(ISERROR(
IF(DI_FUNC!C29="","",DI_FUNC!C29)),"",IF(DI_FUNC!C29="","",DI_FUNC!C29))</f>
        <v/>
      </c>
    </row>
    <row r="23" spans="3:20" ht="30" customHeight="1" thickBot="1" x14ac:dyDescent="0.3">
      <c r="C23" s="142" t="str">
        <f t="shared" si="0"/>
        <v>11º - Posição atual</v>
      </c>
      <c r="D23" s="143" t="str">
        <f>AUXILIAR!C437</f>
        <v/>
      </c>
      <c r="E23" s="143"/>
      <c r="F23" s="144" t="str">
        <f>IF(ISERROR(
VLOOKUP(D23,DI!$C$8:$E$208,3,0)),"",VLOOKUP(D23,DI!$C$8:$E$208,3,0))</f>
        <v/>
      </c>
      <c r="K23" s="48" t="s">
        <v>88</v>
      </c>
      <c r="T23" s="48" t="str">
        <f>IF(ISERROR(
IF(DI_FUNC!C30="","",DI_FUNC!C30)),"",IF(DI_FUNC!C30="","",DI_FUNC!C30))</f>
        <v/>
      </c>
    </row>
    <row r="24" spans="3:20" ht="30" customHeight="1" thickBot="1" x14ac:dyDescent="0.3">
      <c r="C24" s="142" t="str">
        <f t="shared" si="0"/>
        <v>12º - Posição atual</v>
      </c>
      <c r="D24" s="143" t="str">
        <f>AUXILIAR!C438</f>
        <v/>
      </c>
      <c r="E24" s="143"/>
      <c r="F24" s="144" t="str">
        <f>IF(ISERROR(
VLOOKUP(D24,DI!$C$8:$E$208,3,0)),"",VLOOKUP(D24,DI!$C$8:$E$208,3,0))</f>
        <v/>
      </c>
      <c r="K24" s="48" t="s">
        <v>89</v>
      </c>
      <c r="T24" s="48" t="str">
        <f>IF(ISERROR(
IF(DI_FUNC!C31="","",DI_FUNC!C31)),"",IF(DI_FUNC!C31="","",DI_FUNC!C31))</f>
        <v/>
      </c>
    </row>
    <row r="25" spans="3:20" ht="30" customHeight="1" thickBot="1" x14ac:dyDescent="0.3">
      <c r="C25" s="142" t="str">
        <f t="shared" si="0"/>
        <v>13º - Posição atual</v>
      </c>
      <c r="D25" s="143" t="str">
        <f>AUXILIAR!C439</f>
        <v/>
      </c>
      <c r="E25" s="143"/>
      <c r="F25" s="144" t="str">
        <f>IF(ISERROR(
VLOOKUP(D25,DI!$C$8:$E$208,3,0)),"",VLOOKUP(D25,DI!$C$8:$E$208,3,0))</f>
        <v/>
      </c>
      <c r="K25" s="48" t="s">
        <v>90</v>
      </c>
      <c r="T25" s="48" t="str">
        <f>IF(ISERROR(
IF(DI_FUNC!C32="","",DI_FUNC!C32)),"",IF(DI_FUNC!C32="","",DI_FUNC!C32))</f>
        <v/>
      </c>
    </row>
    <row r="26" spans="3:20" ht="30" customHeight="1" thickBot="1" x14ac:dyDescent="0.3">
      <c r="C26" s="142" t="str">
        <f t="shared" si="0"/>
        <v>14º - Posição atual</v>
      </c>
      <c r="D26" s="143" t="str">
        <f>AUXILIAR!C440</f>
        <v/>
      </c>
      <c r="E26" s="143"/>
      <c r="F26" s="144" t="str">
        <f>IF(ISERROR(
VLOOKUP(D26,DI!$C$8:$E$208,3,0)),"",VLOOKUP(D26,DI!$C$8:$E$208,3,0))</f>
        <v/>
      </c>
      <c r="K26" s="48" t="s">
        <v>91</v>
      </c>
      <c r="T26" s="48" t="str">
        <f>IF(ISERROR(
IF(DI_FUNC!C33="","",DI_FUNC!C33)),"",IF(DI_FUNC!C33="","",DI_FUNC!C33))</f>
        <v/>
      </c>
    </row>
    <row r="27" spans="3:20" ht="30" customHeight="1" thickBot="1" x14ac:dyDescent="0.3">
      <c r="C27" s="142" t="str">
        <f t="shared" si="0"/>
        <v>15º - Posição atual</v>
      </c>
      <c r="D27" s="143" t="str">
        <f>AUXILIAR!C441</f>
        <v/>
      </c>
      <c r="E27" s="143"/>
      <c r="F27" s="144" t="str">
        <f>IF(ISERROR(
VLOOKUP(D27,DI!$C$8:$E$208,3,0)),"",VLOOKUP(D27,DI!$C$8:$E$208,3,0))</f>
        <v/>
      </c>
      <c r="K27" s="48" t="s">
        <v>92</v>
      </c>
      <c r="T27" s="48" t="str">
        <f>IF(ISERROR(
IF(DI_FUNC!C34="","",DI_FUNC!C34)),"",IF(DI_FUNC!C34="","",DI_FUNC!C34))</f>
        <v/>
      </c>
    </row>
    <row r="28" spans="3:20" ht="30" customHeight="1" thickBot="1" x14ac:dyDescent="0.3">
      <c r="C28" s="142" t="str">
        <f t="shared" si="0"/>
        <v>16º - Posição atual</v>
      </c>
      <c r="D28" s="143" t="str">
        <f>AUXILIAR!C442</f>
        <v/>
      </c>
      <c r="E28" s="143"/>
      <c r="F28" s="144" t="str">
        <f>IF(ISERROR(
VLOOKUP(D28,DI!$C$8:$E$208,3,0)),"",VLOOKUP(D28,DI!$C$8:$E$208,3,0))</f>
        <v/>
      </c>
      <c r="K28" s="48" t="s">
        <v>93</v>
      </c>
      <c r="T28" s="48" t="str">
        <f>IF(ISERROR(
IF(DI_FUNC!C35="","",DI_FUNC!C35)),"",IF(DI_FUNC!C35="","",DI_FUNC!C35))</f>
        <v/>
      </c>
    </row>
    <row r="29" spans="3:20" ht="30" customHeight="1" thickBot="1" x14ac:dyDescent="0.3">
      <c r="C29" s="142" t="str">
        <f t="shared" si="0"/>
        <v>17º - Posição atual</v>
      </c>
      <c r="D29" s="143" t="str">
        <f>AUXILIAR!C443</f>
        <v/>
      </c>
      <c r="E29" s="143"/>
      <c r="F29" s="144" t="str">
        <f>IF(ISERROR(
VLOOKUP(D29,DI!$C$8:$E$208,3,0)),"",VLOOKUP(D29,DI!$C$8:$E$208,3,0))</f>
        <v/>
      </c>
      <c r="K29" s="48" t="s">
        <v>94</v>
      </c>
      <c r="T29" s="48" t="str">
        <f>IF(ISERROR(
IF(DI_FUNC!C36="","",DI_FUNC!C36)),"",IF(DI_FUNC!C36="","",DI_FUNC!C36))</f>
        <v/>
      </c>
    </row>
    <row r="30" spans="3:20" ht="30" customHeight="1" thickBot="1" x14ac:dyDescent="0.3">
      <c r="C30" s="142" t="str">
        <f t="shared" si="0"/>
        <v>18º - Posição atual</v>
      </c>
      <c r="D30" s="143" t="str">
        <f>AUXILIAR!C444</f>
        <v/>
      </c>
      <c r="E30" s="143"/>
      <c r="F30" s="144" t="str">
        <f>IF(ISERROR(
VLOOKUP(D30,DI!$C$8:$E$208,3,0)),"",VLOOKUP(D30,DI!$C$8:$E$208,3,0))</f>
        <v/>
      </c>
      <c r="K30" s="48" t="s">
        <v>95</v>
      </c>
      <c r="T30" s="48" t="str">
        <f>IF(ISERROR(
IF(DI_FUNC!C37="","",DI_FUNC!C37)),"",IF(DI_FUNC!C37="","",DI_FUNC!C37))</f>
        <v/>
      </c>
    </row>
    <row r="31" spans="3:20" ht="30" customHeight="1" thickBot="1" x14ac:dyDescent="0.3">
      <c r="C31" s="142" t="str">
        <f t="shared" si="0"/>
        <v>19º - Posição atual</v>
      </c>
      <c r="D31" s="143" t="str">
        <f>AUXILIAR!C445</f>
        <v/>
      </c>
      <c r="E31" s="143"/>
      <c r="F31" s="144" t="str">
        <f>IF(ISERROR(
VLOOKUP(D31,DI!$C$8:$E$208,3,0)),"",VLOOKUP(D31,DI!$C$8:$E$208,3,0))</f>
        <v/>
      </c>
      <c r="K31" s="48" t="s">
        <v>96</v>
      </c>
      <c r="T31" s="48" t="str">
        <f>IF(ISERROR(
IF(DI_FUNC!C38="","",DI_FUNC!C38)),"",IF(DI_FUNC!C38="","",DI_FUNC!C38))</f>
        <v/>
      </c>
    </row>
    <row r="32" spans="3:20" ht="30" customHeight="1" thickBot="1" x14ac:dyDescent="0.3">
      <c r="C32" s="142" t="str">
        <f t="shared" si="0"/>
        <v>20º - Posição atual</v>
      </c>
      <c r="D32" s="143" t="str">
        <f>AUXILIAR!C446</f>
        <v/>
      </c>
      <c r="E32" s="143"/>
      <c r="F32" s="144" t="str">
        <f>IF(ISERROR(
VLOOKUP(D32,DI!$C$8:$E$208,3,0)),"",VLOOKUP(D32,DI!$C$8:$E$208,3,0))</f>
        <v/>
      </c>
      <c r="K32" s="48" t="s">
        <v>97</v>
      </c>
      <c r="T32" s="48" t="str">
        <f>IF(ISERROR(
IF(DI_FUNC!C39="","",DI_FUNC!C39)),"",IF(DI_FUNC!C39="","",DI_FUNC!C39))</f>
        <v/>
      </c>
    </row>
    <row r="33" spans="20:20" ht="30" customHeight="1" x14ac:dyDescent="0.25">
      <c r="T33" s="48" t="str">
        <f>IF(ISERROR(
IF(DI_FUNC!C40="","",DI_FUNC!C40)),"",IF(DI_FUNC!C40="","",DI_FUNC!C40))</f>
        <v/>
      </c>
    </row>
    <row r="34" spans="20:20" ht="15" customHeight="1" x14ac:dyDescent="0.25">
      <c r="T34" s="48" t="str">
        <f>IF(ISERROR(
IF(DI_FUNC!C41="","",DI_FUNC!C41)),"",IF(DI_FUNC!C41="","",DI_FUNC!C41))</f>
        <v/>
      </c>
    </row>
    <row r="35" spans="20:20" ht="15" customHeight="1" x14ac:dyDescent="0.25">
      <c r="T35" s="48" t="str">
        <f>IF(ISERROR(
IF(DI_FUNC!C42="","",DI_FUNC!C42)),"",IF(DI_FUNC!C42="","",DI_FUNC!C42))</f>
        <v/>
      </c>
    </row>
    <row r="36" spans="20:20" ht="15" customHeight="1" x14ac:dyDescent="0.25">
      <c r="T36" s="48" t="str">
        <f>IF(ISERROR(
IF(DI_FUNC!C43="","",DI_FUNC!C43)),"",IF(DI_FUNC!C43="","",DI_FUNC!C43))</f>
        <v/>
      </c>
    </row>
    <row r="37" spans="20:20" ht="15" customHeight="1" x14ac:dyDescent="0.25">
      <c r="T37" s="48" t="str">
        <f>IF(ISERROR(
IF(DI_FUNC!C44="","",DI_FUNC!C44)),"",IF(DI_FUNC!C44="","",DI_FUNC!C44))</f>
        <v/>
      </c>
    </row>
    <row r="38" spans="20:20" ht="15" customHeight="1" x14ac:dyDescent="0.25">
      <c r="T38" s="48" t="str">
        <f>IF(ISERROR(
IF(DI_FUNC!C45="","",DI_FUNC!C45)),"",IF(DI_FUNC!C45="","",DI_FUNC!C45))</f>
        <v/>
      </c>
    </row>
    <row r="39" spans="20:20" ht="15" customHeight="1" x14ac:dyDescent="0.25">
      <c r="T39" s="48" t="str">
        <f>IF(ISERROR(
IF(DI_FUNC!C46="","",DI_FUNC!C46)),"",IF(DI_FUNC!C46="","",DI_FUNC!C46))</f>
        <v/>
      </c>
    </row>
    <row r="40" spans="20:20" ht="15" customHeight="1" x14ac:dyDescent="0.25">
      <c r="T40" s="48" t="str">
        <f>IF(ISERROR(
IF(DI_FUNC!C47="","",DI_FUNC!C47)),"",IF(DI_FUNC!C47="","",DI_FUNC!C47))</f>
        <v/>
      </c>
    </row>
    <row r="41" spans="20:20" ht="15" customHeight="1" x14ac:dyDescent="0.25">
      <c r="T41" s="48" t="str">
        <f>IF(ISERROR(
IF(DI_FUNC!C48="","",DI_FUNC!C48)),"",IF(DI_FUNC!C48="","",DI_FUNC!C48))</f>
        <v/>
      </c>
    </row>
    <row r="42" spans="20:20" ht="15" customHeight="1" x14ac:dyDescent="0.25">
      <c r="T42" s="48" t="str">
        <f>IF(ISERROR(
IF(DI_FUNC!C49="","",DI_FUNC!C49)),"",IF(DI_FUNC!C49="","",DI_FUNC!C49))</f>
        <v/>
      </c>
    </row>
    <row r="43" spans="20:20" ht="15" customHeight="1" x14ac:dyDescent="0.25">
      <c r="T43" s="48" t="str">
        <f>IF(ISERROR(
IF(DI_FUNC!C50="","",DI_FUNC!C50)),"",IF(DI_FUNC!C50="","",DI_FUNC!C50))</f>
        <v/>
      </c>
    </row>
    <row r="44" spans="20:20" ht="15" customHeight="1" x14ac:dyDescent="0.25">
      <c r="T44" s="48" t="str">
        <f>IF(ISERROR(
IF(DI_FUNC!C51="","",DI_FUNC!C51)),"",IF(DI_FUNC!C51="","",DI_FUNC!C51))</f>
        <v/>
      </c>
    </row>
    <row r="45" spans="20:20" ht="15" customHeight="1" x14ac:dyDescent="0.25">
      <c r="T45" s="48" t="str">
        <f>IF(ISERROR(
IF(DI_FUNC!C52="","",DI_FUNC!C52)),"",IF(DI_FUNC!C52="","",DI_FUNC!C52))</f>
        <v/>
      </c>
    </row>
    <row r="46" spans="20:20" ht="15" customHeight="1" x14ac:dyDescent="0.25">
      <c r="T46" s="48" t="str">
        <f>IF(ISERROR(
IF(DI_FUNC!C53="","",DI_FUNC!C53)),"",IF(DI_FUNC!C53="","",DI_FUNC!C53))</f>
        <v/>
      </c>
    </row>
    <row r="47" spans="20:20" ht="15" customHeight="1" x14ac:dyDescent="0.25">
      <c r="T47" s="48" t="str">
        <f>IF(ISERROR(
IF(DI_FUNC!C54="","",DI_FUNC!C54)),"",IF(DI_FUNC!C54="","",DI_FUNC!C54))</f>
        <v/>
      </c>
    </row>
    <row r="48" spans="20:20" ht="15" customHeight="1" x14ac:dyDescent="0.25">
      <c r="T48" s="48" t="str">
        <f>IF(ISERROR(
IF(DI_FUNC!C55="","",DI_FUNC!C55)),"",IF(DI_FUNC!C55="","",DI_FUNC!C55))</f>
        <v/>
      </c>
    </row>
    <row r="49" spans="20:20" ht="15" customHeight="1" x14ac:dyDescent="0.25">
      <c r="T49" s="48" t="str">
        <f>IF(ISERROR(
IF(DI_FUNC!C56="","",DI_FUNC!C56)),"",IF(DI_FUNC!C56="","",DI_FUNC!C56))</f>
        <v/>
      </c>
    </row>
    <row r="50" spans="20:20" ht="15" customHeight="1" x14ac:dyDescent="0.25">
      <c r="T50" s="48" t="str">
        <f>IF(ISERROR(
IF(DI_FUNC!C57="","",DI_FUNC!C57)),"",IF(DI_FUNC!C57="","",DI_FUNC!C57))</f>
        <v/>
      </c>
    </row>
    <row r="51" spans="20:20" ht="15" customHeight="1" x14ac:dyDescent="0.25">
      <c r="T51" s="48" t="str">
        <f>IF(ISERROR(
IF(DI_FUNC!C58="","",DI_FUNC!C58)),"",IF(DI_FUNC!C58="","",DI_FUNC!C58))</f>
        <v/>
      </c>
    </row>
    <row r="52" spans="20:20" ht="15" customHeight="1" x14ac:dyDescent="0.25">
      <c r="T52" s="48" t="str">
        <f>IF(ISERROR(
IF(DI_FUNC!C59="","",DI_FUNC!C59)),"",IF(DI_FUNC!C59="","",DI_FUNC!C59))</f>
        <v/>
      </c>
    </row>
    <row r="53" spans="20:20" ht="15" customHeight="1" x14ac:dyDescent="0.25">
      <c r="T53" s="48" t="str">
        <f>IF(ISERROR(
IF(DI_FUNC!C60="","",DI_FUNC!C60)),"",IF(DI_FUNC!C60="","",DI_FUNC!C60))</f>
        <v/>
      </c>
    </row>
    <row r="54" spans="20:20" ht="15" customHeight="1" x14ac:dyDescent="0.25">
      <c r="T54" s="48" t="str">
        <f>IF(ISERROR(
IF(DI_FUNC!C61="","",DI_FUNC!C61)),"",IF(DI_FUNC!C61="","",DI_FUNC!C61))</f>
        <v/>
      </c>
    </row>
    <row r="55" spans="20:20" ht="15" customHeight="1" x14ac:dyDescent="0.25">
      <c r="T55" s="48" t="str">
        <f>IF(ISERROR(
IF(DI_FUNC!C62="","",DI_FUNC!C62)),"",IF(DI_FUNC!C62="","",DI_FUNC!C62))</f>
        <v/>
      </c>
    </row>
    <row r="56" spans="20:20" ht="15" customHeight="1" x14ac:dyDescent="0.25">
      <c r="T56" s="48" t="str">
        <f>IF(ISERROR(
IF(DI_FUNC!C63="","",DI_FUNC!C63)),"",IF(DI_FUNC!C63="","",DI_FUNC!C63))</f>
        <v/>
      </c>
    </row>
    <row r="57" spans="20:20" ht="15" customHeight="1" x14ac:dyDescent="0.25">
      <c r="T57" s="48" t="str">
        <f>IF(ISERROR(
IF(DI_FUNC!C64="","",DI_FUNC!C64)),"",IF(DI_FUNC!C64="","",DI_FUNC!C64))</f>
        <v/>
      </c>
    </row>
    <row r="58" spans="20:20" ht="15" customHeight="1" x14ac:dyDescent="0.25">
      <c r="T58" s="48" t="str">
        <f>IF(ISERROR(
IF(DI_FUNC!C65="","",DI_FUNC!C65)),"",IF(DI_FUNC!C65="","",DI_FUNC!C65))</f>
        <v/>
      </c>
    </row>
    <row r="59" spans="20:20" ht="15" customHeight="1" x14ac:dyDescent="0.25">
      <c r="T59" s="48" t="str">
        <f>IF(ISERROR(
IF(DI_FUNC!C66="","",DI_FUNC!C66)),"",IF(DI_FUNC!C66="","",DI_FUNC!C66))</f>
        <v/>
      </c>
    </row>
    <row r="60" spans="20:20" ht="15" customHeight="1" x14ac:dyDescent="0.25">
      <c r="T60" s="48" t="str">
        <f>IF(ISERROR(
IF(DI_FUNC!C67="","",DI_FUNC!C67)),"",IF(DI_FUNC!C67="","",DI_FUNC!C67))</f>
        <v/>
      </c>
    </row>
    <row r="61" spans="20:20" ht="15" customHeight="1" x14ac:dyDescent="0.25">
      <c r="T61" s="48" t="str">
        <f>IF(ISERROR(
IF(DI_FUNC!C68="","",DI_FUNC!C68)),"",IF(DI_FUNC!C68="","",DI_FUNC!C68))</f>
        <v/>
      </c>
    </row>
    <row r="62" spans="20:20" ht="15" customHeight="1" x14ac:dyDescent="0.25">
      <c r="T62" s="48" t="str">
        <f>IF(ISERROR(
IF(DI_FUNC!C69="","",DI_FUNC!C69)),"",IF(DI_FUNC!C69="","",DI_FUNC!C69))</f>
        <v/>
      </c>
    </row>
    <row r="63" spans="20:20" ht="15" customHeight="1" x14ac:dyDescent="0.25">
      <c r="T63" s="48" t="str">
        <f>IF(ISERROR(
IF(DI_FUNC!C70="","",DI_FUNC!C70)),"",IF(DI_FUNC!C70="","",DI_FUNC!C70))</f>
        <v/>
      </c>
    </row>
    <row r="64" spans="20:20" ht="15" customHeight="1" x14ac:dyDescent="0.25">
      <c r="T64" s="48" t="str">
        <f>IF(ISERROR(
IF(DI_FUNC!C71="","",DI_FUNC!C71)),"",IF(DI_FUNC!C71="","",DI_FUNC!C71))</f>
        <v/>
      </c>
    </row>
    <row r="65" spans="20:20" ht="15" customHeight="1" x14ac:dyDescent="0.25">
      <c r="T65" s="48" t="str">
        <f>IF(ISERROR(
IF(DI_FUNC!C72="","",DI_FUNC!C72)),"",IF(DI_FUNC!C72="","",DI_FUNC!C72))</f>
        <v/>
      </c>
    </row>
    <row r="66" spans="20:20" ht="15" customHeight="1" x14ac:dyDescent="0.25">
      <c r="T66" s="48" t="str">
        <f>IF(ISERROR(
IF(DI_FUNC!C73="","",DI_FUNC!C73)),"",IF(DI_FUNC!C73="","",DI_FUNC!C73))</f>
        <v/>
      </c>
    </row>
    <row r="67" spans="20:20" ht="15" customHeight="1" x14ac:dyDescent="0.25">
      <c r="T67" s="48" t="str">
        <f>IF(ISERROR(
IF(DI_FUNC!C74="","",DI_FUNC!C74)),"",IF(DI_FUNC!C74="","",DI_FUNC!C74))</f>
        <v/>
      </c>
    </row>
    <row r="68" spans="20:20" ht="15" customHeight="1" x14ac:dyDescent="0.25">
      <c r="T68" s="48" t="str">
        <f>IF(ISERROR(
IF(DI_FUNC!C75="","",DI_FUNC!C75)),"",IF(DI_FUNC!C75="","",DI_FUNC!C75))</f>
        <v/>
      </c>
    </row>
    <row r="69" spans="20:20" ht="15" customHeight="1" x14ac:dyDescent="0.25">
      <c r="T69" s="48" t="str">
        <f>IF(ISERROR(
IF(DI_FUNC!C76="","",DI_FUNC!C76)),"",IF(DI_FUNC!C76="","",DI_FUNC!C76))</f>
        <v/>
      </c>
    </row>
    <row r="70" spans="20:20" ht="15" customHeight="1" x14ac:dyDescent="0.25">
      <c r="T70" s="48" t="str">
        <f>IF(ISERROR(
IF(DI_FUNC!C77="","",DI_FUNC!C77)),"",IF(DI_FUNC!C77="","",DI_FUNC!C77))</f>
        <v/>
      </c>
    </row>
    <row r="71" spans="20:20" ht="15" customHeight="1" x14ac:dyDescent="0.25">
      <c r="T71" s="48" t="str">
        <f>IF(ISERROR(
IF(DI_FUNC!C78="","",DI_FUNC!C78)),"",IF(DI_FUNC!C78="","",DI_FUNC!C78))</f>
        <v/>
      </c>
    </row>
    <row r="72" spans="20:20" ht="15" customHeight="1" x14ac:dyDescent="0.25">
      <c r="T72" s="48" t="str">
        <f>IF(ISERROR(
IF(DI_FUNC!C79="","",DI_FUNC!C79)),"",IF(DI_FUNC!C79="","",DI_FUNC!C79))</f>
        <v/>
      </c>
    </row>
    <row r="73" spans="20:20" ht="15" customHeight="1" x14ac:dyDescent="0.25">
      <c r="T73" s="48" t="str">
        <f>IF(ISERROR(
IF(DI_FUNC!C80="","",DI_FUNC!C80)),"",IF(DI_FUNC!C80="","",DI_FUNC!C80))</f>
        <v/>
      </c>
    </row>
    <row r="74" spans="20:20" ht="15" customHeight="1" x14ac:dyDescent="0.25">
      <c r="T74" s="48" t="str">
        <f>IF(ISERROR(
IF(DI_FUNC!C81="","",DI_FUNC!C81)),"",IF(DI_FUNC!C81="","",DI_FUNC!C81))</f>
        <v/>
      </c>
    </row>
    <row r="75" spans="20:20" ht="15" customHeight="1" x14ac:dyDescent="0.25">
      <c r="T75" s="48" t="str">
        <f>IF(ISERROR(
IF(DI_FUNC!C82="","",DI_FUNC!C82)),"",IF(DI_FUNC!C82="","",DI_FUNC!C82))</f>
        <v/>
      </c>
    </row>
    <row r="76" spans="20:20" ht="15" customHeight="1" x14ac:dyDescent="0.25">
      <c r="T76" s="48" t="str">
        <f>IF(ISERROR(
IF(DI_FUNC!C83="","",DI_FUNC!C83)),"",IF(DI_FUNC!C83="","",DI_FUNC!C83))</f>
        <v/>
      </c>
    </row>
    <row r="77" spans="20:20" ht="15" customHeight="1" x14ac:dyDescent="0.25">
      <c r="T77" s="48" t="str">
        <f>IF(ISERROR(
IF(DI_FUNC!C84="","",DI_FUNC!C84)),"",IF(DI_FUNC!C84="","",DI_FUNC!C84))</f>
        <v/>
      </c>
    </row>
    <row r="78" spans="20:20" ht="15" customHeight="1" x14ac:dyDescent="0.25">
      <c r="T78" s="48" t="str">
        <f>IF(ISERROR(
IF(DI_FUNC!C85="","",DI_FUNC!C85)),"",IF(DI_FUNC!C85="","",DI_FUNC!C85))</f>
        <v/>
      </c>
    </row>
    <row r="79" spans="20:20" ht="15" customHeight="1" x14ac:dyDescent="0.25">
      <c r="T79" s="48" t="str">
        <f>IF(ISERROR(
IF(DI_FUNC!C86="","",DI_FUNC!C86)),"",IF(DI_FUNC!C86="","",DI_FUNC!C86))</f>
        <v/>
      </c>
    </row>
    <row r="80" spans="20:20" ht="15" customHeight="1" x14ac:dyDescent="0.25">
      <c r="T80" s="48" t="str">
        <f>IF(ISERROR(
IF(DI_FUNC!C87="","",DI_FUNC!C87)),"",IF(DI_FUNC!C87="","",DI_FUNC!C87))</f>
        <v/>
      </c>
    </row>
    <row r="81" spans="20:20" ht="15" customHeight="1" x14ac:dyDescent="0.25">
      <c r="T81" s="48" t="str">
        <f>IF(ISERROR(
IF(DI_FUNC!C88="","",DI_FUNC!C88)),"",IF(DI_FUNC!C88="","",DI_FUNC!C88))</f>
        <v/>
      </c>
    </row>
    <row r="82" spans="20:20" ht="15" customHeight="1" x14ac:dyDescent="0.25">
      <c r="T82" s="48" t="str">
        <f>IF(ISERROR(
IF(DI_FUNC!C89="","",DI_FUNC!C89)),"",IF(DI_FUNC!C89="","",DI_FUNC!C89))</f>
        <v/>
      </c>
    </row>
    <row r="83" spans="20:20" ht="15" customHeight="1" x14ac:dyDescent="0.25">
      <c r="T83" s="48" t="str">
        <f>IF(ISERROR(
IF(DI_FUNC!C90="","",DI_FUNC!C90)),"",IF(DI_FUNC!C90="","",DI_FUNC!C90))</f>
        <v/>
      </c>
    </row>
    <row r="84" spans="20:20" ht="15" customHeight="1" x14ac:dyDescent="0.25">
      <c r="T84" s="48" t="str">
        <f>IF(ISERROR(
IF(DI_FUNC!C91="","",DI_FUNC!C91)),"",IF(DI_FUNC!C91="","",DI_FUNC!C91))</f>
        <v/>
      </c>
    </row>
    <row r="85" spans="20:20" ht="15" customHeight="1" x14ac:dyDescent="0.25">
      <c r="T85" s="48" t="str">
        <f>IF(ISERROR(
IF(DI_FUNC!C92="","",DI_FUNC!C92)),"",IF(DI_FUNC!C92="","",DI_FUNC!C92))</f>
        <v/>
      </c>
    </row>
    <row r="86" spans="20:20" ht="15" customHeight="1" x14ac:dyDescent="0.25">
      <c r="T86" s="48" t="str">
        <f>IF(ISERROR(
IF(DI_FUNC!C93="","",DI_FUNC!C93)),"",IF(DI_FUNC!C93="","",DI_FUNC!C93))</f>
        <v/>
      </c>
    </row>
    <row r="87" spans="20:20" ht="15" customHeight="1" x14ac:dyDescent="0.25">
      <c r="T87" s="48" t="str">
        <f>IF(ISERROR(
IF(DI_FUNC!C94="","",DI_FUNC!C94)),"",IF(DI_FUNC!C94="","",DI_FUNC!C94))</f>
        <v/>
      </c>
    </row>
    <row r="88" spans="20:20" ht="15" customHeight="1" x14ac:dyDescent="0.25">
      <c r="T88" s="48" t="str">
        <f>IF(ISERROR(
IF(DI_FUNC!C95="","",DI_FUNC!C95)),"",IF(DI_FUNC!C95="","",DI_FUNC!C95))</f>
        <v/>
      </c>
    </row>
    <row r="89" spans="20:20" ht="15" customHeight="1" x14ac:dyDescent="0.25">
      <c r="T89" s="48" t="str">
        <f>IF(ISERROR(
IF(DI_FUNC!C96="","",DI_FUNC!C96)),"",IF(DI_FUNC!C96="","",DI_FUNC!C96))</f>
        <v/>
      </c>
    </row>
    <row r="90" spans="20:20" ht="15" customHeight="1" x14ac:dyDescent="0.25">
      <c r="T90" s="48" t="str">
        <f>IF(ISERROR(
IF(DI_FUNC!C97="","",DI_FUNC!C97)),"",IF(DI_FUNC!C97="","",DI_FUNC!C97))</f>
        <v/>
      </c>
    </row>
    <row r="91" spans="20:20" ht="15" customHeight="1" x14ac:dyDescent="0.25">
      <c r="T91" s="48" t="str">
        <f>IF(ISERROR(
IF(DI_FUNC!C98="","",DI_FUNC!C98)),"",IF(DI_FUNC!C98="","",DI_FUNC!C98))</f>
        <v/>
      </c>
    </row>
    <row r="92" spans="20:20" ht="15" customHeight="1" x14ac:dyDescent="0.25">
      <c r="T92" s="48" t="str">
        <f>IF(ISERROR(
IF(DI_FUNC!C99="","",DI_FUNC!C99)),"",IF(DI_FUNC!C99="","",DI_FUNC!C99))</f>
        <v/>
      </c>
    </row>
    <row r="93" spans="20:20" ht="15" customHeight="1" x14ac:dyDescent="0.25">
      <c r="T93" s="48" t="str">
        <f>IF(ISERROR(
IF(DI_FUNC!C100="","",DI_FUNC!C100)),"",IF(DI_FUNC!C100="","",DI_FUNC!C100))</f>
        <v/>
      </c>
    </row>
    <row r="94" spans="20:20" ht="15" customHeight="1" x14ac:dyDescent="0.25">
      <c r="T94" s="48" t="str">
        <f>IF(ISERROR(
IF(DI_FUNC!C101="","",DI_FUNC!C101)),"",IF(DI_FUNC!C101="","",DI_FUNC!C101))</f>
        <v/>
      </c>
    </row>
    <row r="95" spans="20:20" ht="15" customHeight="1" x14ac:dyDescent="0.25">
      <c r="T95" s="48" t="str">
        <f>IF(ISERROR(
IF(DI_FUNC!C102="","",DI_FUNC!C102)),"",IF(DI_FUNC!C102="","",DI_FUNC!C102))</f>
        <v/>
      </c>
    </row>
    <row r="96" spans="20:20" ht="15" customHeight="1" x14ac:dyDescent="0.25">
      <c r="T96" s="48" t="str">
        <f>IF(ISERROR(
IF(DI_FUNC!C103="","",DI_FUNC!C103)),"",IF(DI_FUNC!C103="","",DI_FUNC!C103))</f>
        <v/>
      </c>
    </row>
    <row r="97" spans="20:20" ht="15" customHeight="1" x14ac:dyDescent="0.25">
      <c r="T97" s="48" t="str">
        <f>IF(ISERROR(
IF(DI_FUNC!C104="","",DI_FUNC!C104)),"",IF(DI_FUNC!C104="","",DI_FUNC!C104))</f>
        <v/>
      </c>
    </row>
    <row r="98" spans="20:20" ht="15" customHeight="1" x14ac:dyDescent="0.25">
      <c r="T98" s="48" t="str">
        <f>IF(ISERROR(
IF(DI_FUNC!C105="","",DI_FUNC!C105)),"",IF(DI_FUNC!C105="","",DI_FUNC!C105))</f>
        <v/>
      </c>
    </row>
    <row r="99" spans="20:20" ht="15" customHeight="1" x14ac:dyDescent="0.25">
      <c r="T99" s="48" t="str">
        <f>IF(ISERROR(
IF(DI_FUNC!C106="","",DI_FUNC!C106)),"",IF(DI_FUNC!C106="","",DI_FUNC!C106))</f>
        <v/>
      </c>
    </row>
    <row r="100" spans="20:20" ht="15" customHeight="1" x14ac:dyDescent="0.25">
      <c r="T100" s="48" t="str">
        <f>IF(ISERROR(
IF(DI_FUNC!C107="","",DI_FUNC!C107)),"",IF(DI_FUNC!C107="","",DI_FUNC!C107))</f>
        <v/>
      </c>
    </row>
    <row r="101" spans="20:20" ht="15" customHeight="1" x14ac:dyDescent="0.25">
      <c r="T101" s="48" t="str">
        <f>IF(ISERROR(
IF(DI_FUNC!C108="","",DI_FUNC!C108)),"",IF(DI_FUNC!C108="","",DI_FUNC!C108))</f>
        <v/>
      </c>
    </row>
    <row r="102" spans="20:20" ht="15" customHeight="1" x14ac:dyDescent="0.25">
      <c r="T102" s="48" t="str">
        <f>IF(ISERROR(
IF(DI_FUNC!C109="","",DI_FUNC!C109)),"",IF(DI_FUNC!C109="","",DI_FUNC!C109))</f>
        <v/>
      </c>
    </row>
    <row r="103" spans="20:20" ht="15" customHeight="1" x14ac:dyDescent="0.25">
      <c r="T103" s="48" t="str">
        <f>IF(ISERROR(
IF(DI_FUNC!C110="","",DI_FUNC!C110)),"",IF(DI_FUNC!C110="","",DI_FUNC!C110))</f>
        <v/>
      </c>
    </row>
    <row r="104" spans="20:20" ht="15" customHeight="1" x14ac:dyDescent="0.25">
      <c r="T104" s="48" t="str">
        <f>IF(ISERROR(
IF(DI_FUNC!C111="","",DI_FUNC!C111)),"",IF(DI_FUNC!C111="","",DI_FUNC!C111))</f>
        <v/>
      </c>
    </row>
    <row r="105" spans="20:20" ht="15" customHeight="1" x14ac:dyDescent="0.25">
      <c r="T105" s="48" t="str">
        <f>IF(ISERROR(
IF(DI_FUNC!C112="","",DI_FUNC!C112)),"",IF(DI_FUNC!C112="","",DI_FUNC!C112))</f>
        <v/>
      </c>
    </row>
    <row r="106" spans="20:20" ht="15" customHeight="1" x14ac:dyDescent="0.25">
      <c r="T106" s="48" t="str">
        <f>IF(ISERROR(
IF(DI_FUNC!C113="","",DI_FUNC!C113)),"",IF(DI_FUNC!C113="","",DI_FUNC!C113))</f>
        <v/>
      </c>
    </row>
    <row r="107" spans="20:20" ht="15" customHeight="1" x14ac:dyDescent="0.25">
      <c r="T107" s="48" t="str">
        <f>IF(ISERROR(
IF(DI_FUNC!C114="","",DI_FUNC!C114)),"",IF(DI_FUNC!C114="","",DI_FUNC!C114))</f>
        <v/>
      </c>
    </row>
    <row r="108" spans="20:20" ht="15" customHeight="1" x14ac:dyDescent="0.25">
      <c r="T108" s="48" t="str">
        <f>IF(ISERROR(
IF(DI_FUNC!C115="","",DI_FUNC!C115)),"",IF(DI_FUNC!C115="","",DI_FUNC!C115))</f>
        <v/>
      </c>
    </row>
    <row r="109" spans="20:20" ht="15" customHeight="1" x14ac:dyDescent="0.25">
      <c r="T109" s="48" t="str">
        <f>IF(ISERROR(
IF(DI_FUNC!C116="","",DI_FUNC!C116)),"",IF(DI_FUNC!C116="","",DI_FUNC!C116))</f>
        <v/>
      </c>
    </row>
    <row r="110" spans="20:20" ht="15" customHeight="1" x14ac:dyDescent="0.25">
      <c r="T110" s="48" t="str">
        <f>IF(ISERROR(
IF(DI_FUNC!C117="","",DI_FUNC!C117)),"",IF(DI_FUNC!C117="","",DI_FUNC!C117))</f>
        <v/>
      </c>
    </row>
    <row r="111" spans="20:20" ht="15" customHeight="1" x14ac:dyDescent="0.25">
      <c r="T111" s="48" t="str">
        <f>IF(ISERROR(
IF(DI_FUNC!C118="","",DI_FUNC!C118)),"",IF(DI_FUNC!C118="","",DI_FUNC!C118))</f>
        <v/>
      </c>
    </row>
    <row r="112" spans="20:20" ht="15" customHeight="1" x14ac:dyDescent="0.25">
      <c r="T112" s="48" t="str">
        <f>IF(ISERROR(
IF(DI_FUNC!C119="","",DI_FUNC!C119)),"",IF(DI_FUNC!C119="","",DI_FUNC!C119))</f>
        <v/>
      </c>
    </row>
    <row r="113" spans="20:20" ht="15" customHeight="1" x14ac:dyDescent="0.25">
      <c r="T113" s="48" t="str">
        <f>IF(ISERROR(
IF(DI_FUNC!C120="","",DI_FUNC!C120)),"",IF(DI_FUNC!C120="","",DI_FUNC!C120))</f>
        <v/>
      </c>
    </row>
    <row r="114" spans="20:20" ht="15" customHeight="1" x14ac:dyDescent="0.25">
      <c r="T114" s="48" t="str">
        <f>IF(ISERROR(
IF(DI_FUNC!C121="","",DI_FUNC!C121)),"",IF(DI_FUNC!C121="","",DI_FUNC!C121))</f>
        <v/>
      </c>
    </row>
    <row r="115" spans="20:20" ht="15" customHeight="1" x14ac:dyDescent="0.25">
      <c r="T115" s="48" t="str">
        <f>IF(ISERROR(
IF(DI_FUNC!C122="","",DI_FUNC!C122)),"",IF(DI_FUNC!C122="","",DI_FUNC!C122))</f>
        <v/>
      </c>
    </row>
    <row r="116" spans="20:20" ht="15" customHeight="1" x14ac:dyDescent="0.25">
      <c r="T116" s="48" t="str">
        <f>IF(ISERROR(
IF(DI_FUNC!C123="","",DI_FUNC!C123)),"",IF(DI_FUNC!C123="","",DI_FUNC!C123))</f>
        <v/>
      </c>
    </row>
    <row r="117" spans="20:20" ht="15" customHeight="1" x14ac:dyDescent="0.25">
      <c r="T117" s="48" t="str">
        <f>IF(ISERROR(
IF(DI_FUNC!C124="","",DI_FUNC!C124)),"",IF(DI_FUNC!C124="","",DI_FUNC!C124))</f>
        <v/>
      </c>
    </row>
    <row r="118" spans="20:20" ht="15" customHeight="1" x14ac:dyDescent="0.25">
      <c r="T118" s="48" t="str">
        <f>IF(ISERROR(
IF(DI_FUNC!C125="","",DI_FUNC!C125)),"",IF(DI_FUNC!C125="","",DI_FUNC!C125))</f>
        <v/>
      </c>
    </row>
    <row r="119" spans="20:20" ht="15" customHeight="1" x14ac:dyDescent="0.25">
      <c r="T119" s="48" t="str">
        <f>IF(ISERROR(
IF(DI_FUNC!C126="","",DI_FUNC!C126)),"",IF(DI_FUNC!C126="","",DI_FUNC!C126))</f>
        <v/>
      </c>
    </row>
    <row r="120" spans="20:20" ht="15" customHeight="1" x14ac:dyDescent="0.25">
      <c r="T120" s="48" t="str">
        <f>IF(ISERROR(
IF(DI_FUNC!C127="","",DI_FUNC!C127)),"",IF(DI_FUNC!C127="","",DI_FUNC!C127))</f>
        <v/>
      </c>
    </row>
    <row r="121" spans="20:20" ht="15" customHeight="1" x14ac:dyDescent="0.25">
      <c r="T121" s="48" t="str">
        <f>IF(ISERROR(
IF(DI_FUNC!C128="","",DI_FUNC!C128)),"",IF(DI_FUNC!C128="","",DI_FUNC!C128))</f>
        <v/>
      </c>
    </row>
    <row r="122" spans="20:20" ht="15" customHeight="1" x14ac:dyDescent="0.25">
      <c r="T122" s="48" t="str">
        <f>IF(ISERROR(
IF(DI_FUNC!C129="","",DI_FUNC!C129)),"",IF(DI_FUNC!C129="","",DI_FUNC!C129))</f>
        <v/>
      </c>
    </row>
    <row r="123" spans="20:20" ht="15" customHeight="1" x14ac:dyDescent="0.25">
      <c r="T123" s="48" t="str">
        <f>IF(ISERROR(
IF(DI_FUNC!C130="","",DI_FUNC!C130)),"",IF(DI_FUNC!C130="","",DI_FUNC!C130))</f>
        <v/>
      </c>
    </row>
    <row r="124" spans="20:20" ht="15" customHeight="1" x14ac:dyDescent="0.25">
      <c r="T124" s="48" t="str">
        <f>IF(ISERROR(
IF(DI_FUNC!C131="","",DI_FUNC!C131)),"",IF(DI_FUNC!C131="","",DI_FUNC!C131))</f>
        <v/>
      </c>
    </row>
    <row r="125" spans="20:20" ht="15" customHeight="1" x14ac:dyDescent="0.25">
      <c r="T125" s="48" t="str">
        <f>IF(ISERROR(
IF(DI_FUNC!C132="","",DI_FUNC!C132)),"",IF(DI_FUNC!C132="","",DI_FUNC!C132))</f>
        <v/>
      </c>
    </row>
    <row r="126" spans="20:20" ht="15" customHeight="1" x14ac:dyDescent="0.25">
      <c r="T126" s="48" t="str">
        <f>IF(ISERROR(
IF(DI_FUNC!C133="","",DI_FUNC!C133)),"",IF(DI_FUNC!C133="","",DI_FUNC!C133))</f>
        <v/>
      </c>
    </row>
    <row r="127" spans="20:20" ht="15" customHeight="1" x14ac:dyDescent="0.25">
      <c r="T127" s="48" t="str">
        <f>IF(ISERROR(
IF(DI_FUNC!C134="","",DI_FUNC!C134)),"",IF(DI_FUNC!C134="","",DI_FUNC!C134))</f>
        <v/>
      </c>
    </row>
    <row r="128" spans="20:20" ht="15" customHeight="1" x14ac:dyDescent="0.25">
      <c r="T128" s="48" t="str">
        <f>IF(ISERROR(
IF(DI_FUNC!C135="","",DI_FUNC!C135)),"",IF(DI_FUNC!C135="","",DI_FUNC!C135))</f>
        <v/>
      </c>
    </row>
    <row r="129" spans="20:20" ht="15" customHeight="1" x14ac:dyDescent="0.25">
      <c r="T129" s="48" t="str">
        <f>IF(ISERROR(
IF(DI_FUNC!C136="","",DI_FUNC!C136)),"",IF(DI_FUNC!C136="","",DI_FUNC!C136))</f>
        <v/>
      </c>
    </row>
    <row r="130" spans="20:20" ht="15" customHeight="1" x14ac:dyDescent="0.25">
      <c r="T130" s="48" t="str">
        <f>IF(ISERROR(
IF(DI_FUNC!C137="","",DI_FUNC!C137)),"",IF(DI_FUNC!C137="","",DI_FUNC!C137))</f>
        <v/>
      </c>
    </row>
    <row r="131" spans="20:20" ht="15" customHeight="1" x14ac:dyDescent="0.25">
      <c r="T131" s="48" t="str">
        <f>IF(ISERROR(
IF(DI_FUNC!C138="","",DI_FUNC!C138)),"",IF(DI_FUNC!C138="","",DI_FUNC!C138))</f>
        <v/>
      </c>
    </row>
    <row r="132" spans="20:20" ht="15" customHeight="1" x14ac:dyDescent="0.25">
      <c r="T132" s="48" t="str">
        <f>IF(ISERROR(
IF(DI_FUNC!C139="","",DI_FUNC!C139)),"",IF(DI_FUNC!C139="","",DI_FUNC!C139))</f>
        <v/>
      </c>
    </row>
    <row r="133" spans="20:20" ht="15" customHeight="1" x14ac:dyDescent="0.25">
      <c r="T133" s="48" t="str">
        <f>IF(ISERROR(
IF(DI_FUNC!C140="","",DI_FUNC!C140)),"",IF(DI_FUNC!C140="","",DI_FUNC!C140))</f>
        <v/>
      </c>
    </row>
    <row r="134" spans="20:20" ht="15" customHeight="1" x14ac:dyDescent="0.25">
      <c r="T134" s="48" t="str">
        <f>IF(ISERROR(
IF(DI_FUNC!C141="","",DI_FUNC!C141)),"",IF(DI_FUNC!C141="","",DI_FUNC!C141))</f>
        <v/>
      </c>
    </row>
    <row r="135" spans="20:20" ht="15" customHeight="1" x14ac:dyDescent="0.25">
      <c r="T135" s="48" t="str">
        <f>IF(ISERROR(
IF(DI_FUNC!C142="","",DI_FUNC!C142)),"",IF(DI_FUNC!C142="","",DI_FUNC!C142))</f>
        <v/>
      </c>
    </row>
    <row r="136" spans="20:20" ht="15" customHeight="1" x14ac:dyDescent="0.25">
      <c r="T136" s="48" t="str">
        <f>IF(ISERROR(
IF(DI_FUNC!C143="","",DI_FUNC!C143)),"",IF(DI_FUNC!C143="","",DI_FUNC!C143))</f>
        <v/>
      </c>
    </row>
    <row r="137" spans="20:20" ht="15" customHeight="1" x14ac:dyDescent="0.25">
      <c r="T137" s="48" t="str">
        <f>IF(ISERROR(
IF(DI_FUNC!C144="","",DI_FUNC!C144)),"",IF(DI_FUNC!C144="","",DI_FUNC!C144))</f>
        <v/>
      </c>
    </row>
    <row r="138" spans="20:20" ht="15" customHeight="1" x14ac:dyDescent="0.25">
      <c r="T138" s="48" t="str">
        <f>IF(ISERROR(
IF(DI_FUNC!C145="","",DI_FUNC!C145)),"",IF(DI_FUNC!C145="","",DI_FUNC!C145))</f>
        <v/>
      </c>
    </row>
    <row r="139" spans="20:20" ht="15" customHeight="1" x14ac:dyDescent="0.25">
      <c r="T139" s="48" t="str">
        <f>IF(ISERROR(
IF(DI_FUNC!C146="","",DI_FUNC!C146)),"",IF(DI_FUNC!C146="","",DI_FUNC!C146))</f>
        <v/>
      </c>
    </row>
    <row r="140" spans="20:20" ht="15" customHeight="1" x14ac:dyDescent="0.25">
      <c r="T140" s="48" t="str">
        <f>IF(ISERROR(
IF(DI_FUNC!C147="","",DI_FUNC!C147)),"",IF(DI_FUNC!C147="","",DI_FUNC!C147))</f>
        <v/>
      </c>
    </row>
    <row r="141" spans="20:20" ht="15" customHeight="1" x14ac:dyDescent="0.25">
      <c r="T141" s="48" t="str">
        <f>IF(ISERROR(
IF(DI_FUNC!C148="","",DI_FUNC!C148)),"",IF(DI_FUNC!C148="","",DI_FUNC!C148))</f>
        <v/>
      </c>
    </row>
    <row r="142" spans="20:20" ht="15" customHeight="1" x14ac:dyDescent="0.25">
      <c r="T142" s="48" t="str">
        <f>IF(ISERROR(
IF(DI_FUNC!C149="","",DI_FUNC!C149)),"",IF(DI_FUNC!C149="","",DI_FUNC!C149))</f>
        <v/>
      </c>
    </row>
    <row r="143" spans="20:20" ht="15" customHeight="1" x14ac:dyDescent="0.25">
      <c r="T143" s="48" t="str">
        <f>IF(ISERROR(
IF(DI_FUNC!C150="","",DI_FUNC!C150)),"",IF(DI_FUNC!C150="","",DI_FUNC!C150))</f>
        <v/>
      </c>
    </row>
    <row r="144" spans="20:20" ht="15" customHeight="1" x14ac:dyDescent="0.25">
      <c r="T144" s="48" t="str">
        <f>IF(ISERROR(
IF(DI_FUNC!C151="","",DI_FUNC!C151)),"",IF(DI_FUNC!C151="","",DI_FUNC!C151))</f>
        <v/>
      </c>
    </row>
    <row r="145" spans="20:20" ht="15" customHeight="1" x14ac:dyDescent="0.25">
      <c r="T145" s="48" t="str">
        <f>IF(ISERROR(
IF(DI_FUNC!C152="","",DI_FUNC!C152)),"",IF(DI_FUNC!C152="","",DI_FUNC!C152))</f>
        <v/>
      </c>
    </row>
    <row r="146" spans="20:20" ht="15" customHeight="1" x14ac:dyDescent="0.25">
      <c r="T146" s="48" t="str">
        <f>IF(ISERROR(
IF(DI_FUNC!C153="","",DI_FUNC!C153)),"",IF(DI_FUNC!C153="","",DI_FUNC!C153))</f>
        <v/>
      </c>
    </row>
    <row r="147" spans="20:20" ht="15" customHeight="1" x14ac:dyDescent="0.25">
      <c r="T147" s="48" t="str">
        <f>IF(ISERROR(
IF(DI_FUNC!C154="","",DI_FUNC!C154)),"",IF(DI_FUNC!C154="","",DI_FUNC!C154))</f>
        <v/>
      </c>
    </row>
    <row r="148" spans="20:20" ht="15" customHeight="1" x14ac:dyDescent="0.25">
      <c r="T148" s="48" t="str">
        <f>IF(ISERROR(
IF(DI_FUNC!C155="","",DI_FUNC!C155)),"",IF(DI_FUNC!C155="","",DI_FUNC!C155))</f>
        <v/>
      </c>
    </row>
    <row r="149" spans="20:20" ht="15" customHeight="1" x14ac:dyDescent="0.25">
      <c r="T149" s="48" t="str">
        <f>IF(ISERROR(
IF(DI_FUNC!C156="","",DI_FUNC!C156)),"",IF(DI_FUNC!C156="","",DI_FUNC!C156))</f>
        <v/>
      </c>
    </row>
    <row r="150" spans="20:20" ht="15" customHeight="1" x14ac:dyDescent="0.25">
      <c r="T150" s="48" t="str">
        <f>IF(ISERROR(
IF(DI_FUNC!C157="","",DI_FUNC!C157)),"",IF(DI_FUNC!C157="","",DI_FUNC!C157))</f>
        <v/>
      </c>
    </row>
    <row r="151" spans="20:20" ht="15" customHeight="1" x14ac:dyDescent="0.25">
      <c r="T151" s="48" t="str">
        <f>IF(ISERROR(
IF(DI_FUNC!C158="","",DI_FUNC!C158)),"",IF(DI_FUNC!C158="","",DI_FUNC!C158))</f>
        <v/>
      </c>
    </row>
    <row r="152" spans="20:20" ht="15" customHeight="1" x14ac:dyDescent="0.25">
      <c r="T152" s="48" t="str">
        <f>IF(ISERROR(
IF(DI_FUNC!C159="","",DI_FUNC!C159)),"",IF(DI_FUNC!C159="","",DI_FUNC!C159))</f>
        <v/>
      </c>
    </row>
    <row r="153" spans="20:20" ht="15" customHeight="1" x14ac:dyDescent="0.25">
      <c r="T153" s="48" t="str">
        <f>IF(ISERROR(
IF(DI_FUNC!C160="","",DI_FUNC!C160)),"",IF(DI_FUNC!C160="","",DI_FUNC!C160))</f>
        <v/>
      </c>
    </row>
    <row r="154" spans="20:20" ht="15" customHeight="1" x14ac:dyDescent="0.25">
      <c r="T154" s="48" t="str">
        <f>IF(ISERROR(
IF(DI_FUNC!C161="","",DI_FUNC!C161)),"",IF(DI_FUNC!C161="","",DI_FUNC!C161))</f>
        <v/>
      </c>
    </row>
    <row r="155" spans="20:20" ht="15" customHeight="1" x14ac:dyDescent="0.25">
      <c r="T155" s="48" t="str">
        <f>IF(ISERROR(
IF(DI_FUNC!C162="","",DI_FUNC!C162)),"",IF(DI_FUNC!C162="","",DI_FUNC!C162))</f>
        <v/>
      </c>
    </row>
    <row r="156" spans="20:20" ht="15" customHeight="1" x14ac:dyDescent="0.25">
      <c r="T156" s="48" t="str">
        <f>IF(ISERROR(
IF(DI_FUNC!C163="","",DI_FUNC!C163)),"",IF(DI_FUNC!C163="","",DI_FUNC!C163))</f>
        <v/>
      </c>
    </row>
    <row r="157" spans="20:20" ht="15" customHeight="1" x14ac:dyDescent="0.25">
      <c r="T157" s="48" t="str">
        <f>IF(ISERROR(
IF(DI_FUNC!C164="","",DI_FUNC!C164)),"",IF(DI_FUNC!C164="","",DI_FUNC!C164))</f>
        <v/>
      </c>
    </row>
    <row r="158" spans="20:20" ht="15" customHeight="1" x14ac:dyDescent="0.25">
      <c r="T158" s="48" t="str">
        <f>IF(ISERROR(
IF(DI_FUNC!C165="","",DI_FUNC!C165)),"",IF(DI_FUNC!C165="","",DI_FUNC!C165))</f>
        <v/>
      </c>
    </row>
    <row r="159" spans="20:20" ht="15" customHeight="1" x14ac:dyDescent="0.25">
      <c r="T159" s="48" t="str">
        <f>IF(ISERROR(
IF(DI_FUNC!C166="","",DI_FUNC!C166)),"",IF(DI_FUNC!C166="","",DI_FUNC!C166))</f>
        <v/>
      </c>
    </row>
    <row r="160" spans="20:20" ht="15" customHeight="1" x14ac:dyDescent="0.25">
      <c r="T160" s="48" t="str">
        <f>IF(ISERROR(
IF(DI_FUNC!C167="","",DI_FUNC!C167)),"",IF(DI_FUNC!C167="","",DI_FUNC!C167))</f>
        <v/>
      </c>
    </row>
    <row r="161" spans="20:20" ht="15" customHeight="1" x14ac:dyDescent="0.25">
      <c r="T161" s="48" t="str">
        <f>IF(ISERROR(
IF(DI_FUNC!C168="","",DI_FUNC!C168)),"",IF(DI_FUNC!C168="","",DI_FUNC!C168))</f>
        <v/>
      </c>
    </row>
    <row r="162" spans="20:20" ht="15" customHeight="1" x14ac:dyDescent="0.25">
      <c r="T162" s="48" t="str">
        <f>IF(ISERROR(
IF(DI_FUNC!C169="","",DI_FUNC!C169)),"",IF(DI_FUNC!C169="","",DI_FUNC!C169))</f>
        <v/>
      </c>
    </row>
    <row r="163" spans="20:20" ht="15" customHeight="1" x14ac:dyDescent="0.25">
      <c r="T163" s="48" t="str">
        <f>IF(ISERROR(
IF(DI_FUNC!C170="","",DI_FUNC!C170)),"",IF(DI_FUNC!C170="","",DI_FUNC!C170))</f>
        <v/>
      </c>
    </row>
    <row r="164" spans="20:20" ht="15" customHeight="1" x14ac:dyDescent="0.25">
      <c r="T164" s="48" t="str">
        <f>IF(ISERROR(
IF(DI_FUNC!C171="","",DI_FUNC!C171)),"",IF(DI_FUNC!C171="","",DI_FUNC!C171))</f>
        <v/>
      </c>
    </row>
    <row r="165" spans="20:20" ht="15" customHeight="1" x14ac:dyDescent="0.25">
      <c r="T165" s="48" t="str">
        <f>IF(ISERROR(
IF(DI_FUNC!C172="","",DI_FUNC!C172)),"",IF(DI_FUNC!C172="","",DI_FUNC!C172))</f>
        <v/>
      </c>
    </row>
    <row r="166" spans="20:20" ht="15" customHeight="1" x14ac:dyDescent="0.25">
      <c r="T166" s="48" t="str">
        <f>IF(ISERROR(
IF(DI_FUNC!C173="","",DI_FUNC!C173)),"",IF(DI_FUNC!C173="","",DI_FUNC!C173))</f>
        <v/>
      </c>
    </row>
    <row r="167" spans="20:20" ht="15" customHeight="1" x14ac:dyDescent="0.25">
      <c r="T167" s="48" t="str">
        <f>IF(ISERROR(
IF(DI_FUNC!C174="","",DI_FUNC!C174)),"",IF(DI_FUNC!C174="","",DI_FUNC!C174))</f>
        <v/>
      </c>
    </row>
    <row r="168" spans="20:20" ht="15" customHeight="1" x14ac:dyDescent="0.25">
      <c r="T168" s="48" t="str">
        <f>IF(ISERROR(
IF(DI_FUNC!C175="","",DI_FUNC!C175)),"",IF(DI_FUNC!C175="","",DI_FUNC!C175))</f>
        <v/>
      </c>
    </row>
    <row r="169" spans="20:20" ht="15" customHeight="1" x14ac:dyDescent="0.25">
      <c r="T169" s="48" t="str">
        <f>IF(ISERROR(
IF(DI_FUNC!C176="","",DI_FUNC!C176)),"",IF(DI_FUNC!C176="","",DI_FUNC!C176))</f>
        <v/>
      </c>
    </row>
    <row r="170" spans="20:20" ht="15" customHeight="1" x14ac:dyDescent="0.25">
      <c r="T170" s="48" t="str">
        <f>IF(ISERROR(
IF(DI_FUNC!C177="","",DI_FUNC!C177)),"",IF(DI_FUNC!C177="","",DI_FUNC!C177))</f>
        <v/>
      </c>
    </row>
    <row r="171" spans="20:20" ht="15" customHeight="1" x14ac:dyDescent="0.25">
      <c r="T171" s="48" t="str">
        <f>IF(ISERROR(
IF(DI_FUNC!C178="","",DI_FUNC!C178)),"",IF(DI_FUNC!C178="","",DI_FUNC!C178))</f>
        <v/>
      </c>
    </row>
    <row r="172" spans="20:20" ht="15" customHeight="1" x14ac:dyDescent="0.25">
      <c r="T172" s="48" t="str">
        <f>IF(ISERROR(
IF(DI_FUNC!C179="","",DI_FUNC!C179)),"",IF(DI_FUNC!C179="","",DI_FUNC!C179))</f>
        <v/>
      </c>
    </row>
    <row r="173" spans="20:20" ht="15" customHeight="1" x14ac:dyDescent="0.25">
      <c r="T173" s="48" t="str">
        <f>IF(ISERROR(
IF(DI_FUNC!C180="","",DI_FUNC!C180)),"",IF(DI_FUNC!C180="","",DI_FUNC!C180))</f>
        <v/>
      </c>
    </row>
    <row r="174" spans="20:20" ht="15" customHeight="1" x14ac:dyDescent="0.25">
      <c r="T174" s="48" t="str">
        <f>IF(ISERROR(
IF(DI_FUNC!C181="","",DI_FUNC!C181)),"",IF(DI_FUNC!C181="","",DI_FUNC!C181))</f>
        <v/>
      </c>
    </row>
    <row r="175" spans="20:20" ht="15" customHeight="1" x14ac:dyDescent="0.25">
      <c r="T175" s="48" t="str">
        <f>IF(ISERROR(
IF(DI_FUNC!C182="","",DI_FUNC!C182)),"",IF(DI_FUNC!C182="","",DI_FUNC!C182))</f>
        <v/>
      </c>
    </row>
    <row r="176" spans="20:20" ht="15" customHeight="1" x14ac:dyDescent="0.25">
      <c r="T176" s="48" t="str">
        <f>IF(ISERROR(
IF(DI_FUNC!C183="","",DI_FUNC!C183)),"",IF(DI_FUNC!C183="","",DI_FUNC!C183))</f>
        <v/>
      </c>
    </row>
    <row r="177" spans="20:20" ht="15" customHeight="1" x14ac:dyDescent="0.25">
      <c r="T177" s="48" t="str">
        <f>IF(ISERROR(
IF(DI_FUNC!C184="","",DI_FUNC!C184)),"",IF(DI_FUNC!C184="","",DI_FUNC!C184))</f>
        <v/>
      </c>
    </row>
    <row r="178" spans="20:20" ht="15" customHeight="1" x14ac:dyDescent="0.25">
      <c r="T178" s="48" t="str">
        <f>IF(ISERROR(
IF(DI_FUNC!C185="","",DI_FUNC!C185)),"",IF(DI_FUNC!C185="","",DI_FUNC!C185))</f>
        <v/>
      </c>
    </row>
    <row r="179" spans="20:20" ht="15" customHeight="1" x14ac:dyDescent="0.25">
      <c r="T179" s="48" t="str">
        <f>IF(ISERROR(
IF(DI_FUNC!C186="","",DI_FUNC!C186)),"",IF(DI_FUNC!C186="","",DI_FUNC!C186))</f>
        <v/>
      </c>
    </row>
    <row r="180" spans="20:20" ht="15" customHeight="1" x14ac:dyDescent="0.25">
      <c r="T180" s="48" t="str">
        <f>IF(ISERROR(
IF(DI_FUNC!C187="","",DI_FUNC!C187)),"",IF(DI_FUNC!C187="","",DI_FUNC!C187))</f>
        <v/>
      </c>
    </row>
    <row r="181" spans="20:20" ht="15" customHeight="1" x14ac:dyDescent="0.25">
      <c r="T181" s="48" t="str">
        <f>IF(ISERROR(
IF(DI_FUNC!C188="","",DI_FUNC!C188)),"",IF(DI_FUNC!C188="","",DI_FUNC!C188))</f>
        <v/>
      </c>
    </row>
    <row r="182" spans="20:20" ht="15" customHeight="1" x14ac:dyDescent="0.25">
      <c r="T182" s="48" t="str">
        <f>IF(ISERROR(
IF(DI_FUNC!C189="","",DI_FUNC!C189)),"",IF(DI_FUNC!C189="","",DI_FUNC!C189))</f>
        <v/>
      </c>
    </row>
    <row r="183" spans="20:20" ht="15" customHeight="1" x14ac:dyDescent="0.25">
      <c r="T183" s="48" t="str">
        <f>IF(ISERROR(
IF(DI_FUNC!C190="","",DI_FUNC!C190)),"",IF(DI_FUNC!C190="","",DI_FUNC!C190))</f>
        <v/>
      </c>
    </row>
    <row r="184" spans="20:20" ht="15" customHeight="1" x14ac:dyDescent="0.25">
      <c r="T184" s="48" t="str">
        <f>IF(ISERROR(
IF(DI_FUNC!C191="","",DI_FUNC!C191)),"",IF(DI_FUNC!C191="","",DI_FUNC!C191))</f>
        <v/>
      </c>
    </row>
    <row r="185" spans="20:20" ht="15" customHeight="1" x14ac:dyDescent="0.25">
      <c r="T185" s="48" t="str">
        <f>IF(ISERROR(
IF(DI_FUNC!C192="","",DI_FUNC!C192)),"",IF(DI_FUNC!C192="","",DI_FUNC!C192))</f>
        <v/>
      </c>
    </row>
    <row r="186" spans="20:20" ht="15" customHeight="1" x14ac:dyDescent="0.25">
      <c r="T186" s="48" t="str">
        <f>IF(ISERROR(
IF(DI_FUNC!C193="","",DI_FUNC!C193)),"",IF(DI_FUNC!C193="","",DI_FUNC!C193))</f>
        <v/>
      </c>
    </row>
    <row r="187" spans="20:20" ht="15" customHeight="1" x14ac:dyDescent="0.25">
      <c r="T187" s="48" t="str">
        <f>IF(ISERROR(
IF(DI_FUNC!C194="","",DI_FUNC!C194)),"",IF(DI_FUNC!C194="","",DI_FUNC!C194))</f>
        <v/>
      </c>
    </row>
    <row r="188" spans="20:20" ht="15" customHeight="1" x14ac:dyDescent="0.25">
      <c r="T188" s="48" t="str">
        <f>IF(ISERROR(
IF(DI_FUNC!C195="","",DI_FUNC!C195)),"",IF(DI_FUNC!C195="","",DI_FUNC!C195))</f>
        <v/>
      </c>
    </row>
    <row r="189" spans="20:20" ht="15" customHeight="1" x14ac:dyDescent="0.25">
      <c r="T189" s="48" t="str">
        <f>IF(ISERROR(
IF(DI_FUNC!C196="","",DI_FUNC!C196)),"",IF(DI_FUNC!C196="","",DI_FUNC!C196))</f>
        <v/>
      </c>
    </row>
    <row r="190" spans="20:20" ht="15" customHeight="1" x14ac:dyDescent="0.25">
      <c r="T190" s="48" t="str">
        <f>IF(ISERROR(
IF(DI_FUNC!C197="","",DI_FUNC!C197)),"",IF(DI_FUNC!C197="","",DI_FUNC!C197))</f>
        <v/>
      </c>
    </row>
    <row r="191" spans="20:20" ht="15" customHeight="1" x14ac:dyDescent="0.25">
      <c r="T191" s="48" t="str">
        <f>IF(ISERROR(
IF(DI_FUNC!C198="","",DI_FUNC!C198)),"",IF(DI_FUNC!C198="","",DI_FUNC!C198))</f>
        <v/>
      </c>
    </row>
    <row r="192" spans="20:20" ht="15" customHeight="1" x14ac:dyDescent="0.25">
      <c r="T192" s="48" t="str">
        <f>IF(ISERROR(
IF(DI_FUNC!C199="","",DI_FUNC!C199)),"",IF(DI_FUNC!C199="","",DI_FUNC!C199))</f>
        <v/>
      </c>
    </row>
    <row r="193" spans="20:20" ht="15" customHeight="1" x14ac:dyDescent="0.25">
      <c r="T193" s="48" t="str">
        <f>IF(ISERROR(
IF(DI_FUNC!C200="","",DI_FUNC!C200)),"",IF(DI_FUNC!C200="","",DI_FUNC!C200))</f>
        <v/>
      </c>
    </row>
    <row r="194" spans="20:20" ht="15" customHeight="1" x14ac:dyDescent="0.25">
      <c r="T194" s="48" t="str">
        <f>IF(ISERROR(
IF(DI_FUNC!C201="","",DI_FUNC!C201)),"",IF(DI_FUNC!C201="","",DI_FUNC!C201))</f>
        <v/>
      </c>
    </row>
    <row r="195" spans="20:20" ht="15" customHeight="1" x14ac:dyDescent="0.25">
      <c r="T195" s="48" t="str">
        <f>IF(ISERROR(
IF(DI_FUNC!C202="","",DI_FUNC!C202)),"",IF(DI_FUNC!C202="","",DI_FUNC!C202))</f>
        <v/>
      </c>
    </row>
    <row r="196" spans="20:20" ht="15" customHeight="1" x14ac:dyDescent="0.25">
      <c r="T196" s="48" t="str">
        <f>IF(ISERROR(
IF(DI_FUNC!C203="","",DI_FUNC!C203)),"",IF(DI_FUNC!C203="","",DI_FUNC!C203))</f>
        <v/>
      </c>
    </row>
    <row r="197" spans="20:20" ht="15" customHeight="1" x14ac:dyDescent="0.25">
      <c r="T197" s="48" t="str">
        <f>IF(ISERROR(
IF(DI_FUNC!C204="","",DI_FUNC!C204)),"",IF(DI_FUNC!C204="","",DI_FUNC!C204))</f>
        <v/>
      </c>
    </row>
    <row r="198" spans="20:20" ht="15" customHeight="1" x14ac:dyDescent="0.25">
      <c r="T198" s="48" t="str">
        <f>IF(ISERROR(
IF(DI_FUNC!C205="","",DI_FUNC!C205)),"",IF(DI_FUNC!C205="","",DI_FUNC!C205))</f>
        <v/>
      </c>
    </row>
    <row r="199" spans="20:20" ht="15" customHeight="1" x14ac:dyDescent="0.25">
      <c r="T199" s="48" t="str">
        <f>IF(ISERROR(
IF(DI_FUNC!C206="","",DI_FUNC!C206)),"",IF(DI_FUNC!C206="","",DI_FUNC!C206))</f>
        <v/>
      </c>
    </row>
    <row r="200" spans="20:20" ht="15" customHeight="1" x14ac:dyDescent="0.25">
      <c r="T200" s="48" t="str">
        <f>IF(ISERROR(
IF(DI_FUNC!C207="","",DI_FUNC!C207)),"",IF(DI_FUNC!C207="","",DI_FUNC!C207))</f>
        <v/>
      </c>
    </row>
    <row r="201" spans="20:20" ht="15" customHeight="1" x14ac:dyDescent="0.25">
      <c r="T201" s="48" t="str">
        <f>IF(ISERROR(
IF(DI_FUNC!C208="","",DI_FUNC!C208)),"",IF(DI_FUNC!C208="","",DI_FUNC!C208))</f>
        <v/>
      </c>
    </row>
    <row r="202" spans="20:20" ht="15" customHeight="1" x14ac:dyDescent="0.25">
      <c r="T202" s="48" t="str">
        <f>IF(ISERROR(
IF(DI_FUNC!C209="","",DI_FUNC!C209)),"",IF(DI_FUNC!C209="","",DI_FUNC!C209))</f>
        <v/>
      </c>
    </row>
    <row r="203" spans="20:20" ht="15" customHeight="1" x14ac:dyDescent="0.25">
      <c r="T203" s="48" t="str">
        <f>IF(ISERROR(
IF(DI_FUNC!C210="","",DI_FUNC!C210)),"",IF(DI_FUNC!C210="","",DI_FUNC!C210))</f>
        <v/>
      </c>
    </row>
    <row r="204" spans="20:20" ht="15" customHeight="1" x14ac:dyDescent="0.25">
      <c r="T204" s="48" t="str">
        <f>IF(ISERROR(
IF(DI_FUNC!C211="","",DI_FUNC!C211)),"",IF(DI_FUNC!C211="","",DI_FUNC!C211))</f>
        <v/>
      </c>
    </row>
    <row r="205" spans="20:20" ht="15" customHeight="1" x14ac:dyDescent="0.25">
      <c r="T205" s="48" t="str">
        <f>IF(ISERROR(
IF(DI_FUNC!C212="","",DI_FUNC!C212)),"",IF(DI_FUNC!C212="","",DI_FUNC!C212))</f>
        <v/>
      </c>
    </row>
    <row r="206" spans="20:20" ht="15" customHeight="1" x14ac:dyDescent="0.25">
      <c r="T206" s="48" t="str">
        <f>IF(ISERROR(
IF(DI_FUNC!C213="","",DI_FUNC!C213)),"",IF(DI_FUNC!C213="","",DI_FUNC!C213))</f>
        <v/>
      </c>
    </row>
    <row r="207" spans="20:20" ht="15" customHeight="1" x14ac:dyDescent="0.25">
      <c r="T207" s="48" t="str">
        <f>IF(ISERROR(
IF(DI_FUNC!C214="","",DI_FUNC!C214)),"",IF(DI_FUNC!C214="","",DI_FUNC!C214))</f>
        <v/>
      </c>
    </row>
    <row r="208" spans="20:20" ht="15" customHeight="1" x14ac:dyDescent="0.25">
      <c r="T208" s="48" t="str">
        <f>IF(ISERROR(
IF(DI_FUNC!C215="","",DI_FUNC!C215)),"",IF(DI_FUNC!C215="","",DI_FUNC!C215))</f>
        <v/>
      </c>
    </row>
    <row r="209" spans="20:20" ht="15" customHeight="1" x14ac:dyDescent="0.25">
      <c r="T209" s="48" t="str">
        <f>IF(ISERROR(
IF(DI_FUNC!C216="","",DI_FUNC!C216)),"",IF(DI_FUNC!C216="","",DI_FUNC!C216))</f>
        <v/>
      </c>
    </row>
    <row r="210" spans="20:20" ht="15" customHeight="1" x14ac:dyDescent="0.25">
      <c r="T210" s="48" t="str">
        <f>IF(ISERROR(
IF(DI_FUNC!C217="","",DI_FUNC!C217)),"",IF(DI_FUNC!C217="","",DI_FUNC!C217))</f>
        <v/>
      </c>
    </row>
    <row r="211" spans="20:20" ht="15" customHeight="1" x14ac:dyDescent="0.25">
      <c r="T211" s="48" t="str">
        <f>IF(ISERROR(
IF(DI_FUNC!C218="","",DI_FUNC!C218)),"",IF(DI_FUNC!C218="","",DI_FUNC!C218))</f>
        <v/>
      </c>
    </row>
    <row r="212" spans="20:20" ht="15" customHeight="1" x14ac:dyDescent="0.25">
      <c r="T212" s="48" t="str">
        <f>IF(ISERROR(
IF(DI_FUNC!C219="","",DI_FUNC!C219)),"",IF(DI_FUNC!C219="","",DI_FUNC!C219))</f>
        <v/>
      </c>
    </row>
    <row r="213" spans="20:20" ht="15" customHeight="1" x14ac:dyDescent="0.25">
      <c r="T213" s="48" t="str">
        <f>IF(ISERROR(
IF(DI_FUNC!C220="","",DI_FUNC!C220)),"",IF(DI_FUNC!C220="","",DI_FUNC!C220))</f>
        <v/>
      </c>
    </row>
    <row r="214" spans="20:20" ht="15" customHeight="1" x14ac:dyDescent="0.25">
      <c r="T214" s="48" t="str">
        <f>IF(ISERROR(
IF(DI_FUNC!C221="","",DI_FUNC!C221)),"",IF(DI_FUNC!C221="","",DI_FUNC!C221))</f>
        <v/>
      </c>
    </row>
    <row r="215" spans="20:20" ht="15" customHeight="1" x14ac:dyDescent="0.25">
      <c r="T215" s="48" t="str">
        <f>IF(ISERROR(
IF(DI_FUNC!C222="","",DI_FUNC!C222)),"",IF(DI_FUNC!C222="","",DI_FUNC!C222))</f>
        <v/>
      </c>
    </row>
    <row r="216" spans="20:20" ht="15" customHeight="1" x14ac:dyDescent="0.25">
      <c r="T216" s="48" t="str">
        <f>IF(ISERROR(
IF(DI_FUNC!C223="","",DI_FUNC!C223)),"",IF(DI_FUNC!C223="","",DI_FUNC!C223))</f>
        <v/>
      </c>
    </row>
    <row r="217" spans="20:20" ht="15" customHeight="1" x14ac:dyDescent="0.25">
      <c r="T217" s="48" t="str">
        <f>IF(ISERROR(
IF(DI_FUNC!C224="","",DI_FUNC!C224)),"",IF(DI_FUNC!C224="","",DI_FUNC!C224))</f>
        <v/>
      </c>
    </row>
    <row r="218" spans="20:20" ht="15" customHeight="1" x14ac:dyDescent="0.25">
      <c r="T218" s="48" t="str">
        <f>IF(ISERROR(
IF(DI_FUNC!C225="","",DI_FUNC!C225)),"",IF(DI_FUNC!C225="","",DI_FUNC!C225))</f>
        <v/>
      </c>
    </row>
    <row r="219" spans="20:20" ht="15" customHeight="1" x14ac:dyDescent="0.25">
      <c r="T219" s="48" t="str">
        <f>IF(ISERROR(
IF(DI_FUNC!C226="","",DI_FUNC!C226)),"",IF(DI_FUNC!C226="","",DI_FUNC!C226))</f>
        <v/>
      </c>
    </row>
    <row r="220" spans="20:20" ht="15" customHeight="1" x14ac:dyDescent="0.25">
      <c r="T220" s="48" t="str">
        <f>IF(ISERROR(
IF(DI_FUNC!C227="","",DI_FUNC!C227)),"",IF(DI_FUNC!C227="","",DI_FUNC!C227))</f>
        <v/>
      </c>
    </row>
    <row r="221" spans="20:20" ht="15" customHeight="1" x14ac:dyDescent="0.25">
      <c r="T221" s="48" t="str">
        <f>IF(ISERROR(
IF(DI_FUNC!C228="","",DI_FUNC!C228)),"",IF(DI_FUNC!C228="","",DI_FUNC!C228))</f>
        <v/>
      </c>
    </row>
    <row r="222" spans="20:20" ht="15" customHeight="1" x14ac:dyDescent="0.25">
      <c r="T222" s="48" t="str">
        <f>IF(ISERROR(
IF(DI_FUNC!C229="","",DI_FUNC!C229)),"",IF(DI_FUNC!C229="","",DI_FUNC!C229))</f>
        <v/>
      </c>
    </row>
    <row r="223" spans="20:20" ht="15" customHeight="1" x14ac:dyDescent="0.25">
      <c r="T223" s="48" t="str">
        <f>IF(ISERROR(
IF(DI_FUNC!C230="","",DI_FUNC!C230)),"",IF(DI_FUNC!C230="","",DI_FUNC!C230))</f>
        <v/>
      </c>
    </row>
    <row r="224" spans="20:20" ht="15" customHeight="1" x14ac:dyDescent="0.25">
      <c r="T224" s="48" t="str">
        <f>IF(ISERROR(
IF(DI_FUNC!C231="","",DI_FUNC!C231)),"",IF(DI_FUNC!C231="","",DI_FUNC!C231))</f>
        <v/>
      </c>
    </row>
    <row r="225" spans="20:20" ht="15" customHeight="1" x14ac:dyDescent="0.25">
      <c r="T225" s="48" t="str">
        <f>IF(ISERROR(
IF(DI_FUNC!C232="","",DI_FUNC!C232)),"",IF(DI_FUNC!C232="","",DI_FUNC!C232))</f>
        <v/>
      </c>
    </row>
    <row r="226" spans="20:20" ht="15" customHeight="1" x14ac:dyDescent="0.25">
      <c r="T226" s="48" t="str">
        <f>IF(ISERROR(
IF(DI_FUNC!C233="","",DI_FUNC!C233)),"",IF(DI_FUNC!C233="","",DI_FUNC!C233))</f>
        <v/>
      </c>
    </row>
    <row r="227" spans="20:20" ht="15" customHeight="1" x14ac:dyDescent="0.25">
      <c r="T227" s="48" t="str">
        <f>IF(ISERROR(
IF(DI_FUNC!C234="","",DI_FUNC!C234)),"",IF(DI_FUNC!C234="","",DI_FUNC!C234))</f>
        <v/>
      </c>
    </row>
    <row r="228" spans="20:20" ht="15" customHeight="1" x14ac:dyDescent="0.25">
      <c r="T228" s="48" t="str">
        <f>IF(ISERROR(
IF(DI_FUNC!C235="","",DI_FUNC!C235)),"",IF(DI_FUNC!C235="","",DI_FUNC!C235))</f>
        <v/>
      </c>
    </row>
    <row r="229" spans="20:20" ht="15" customHeight="1" x14ac:dyDescent="0.25">
      <c r="T229" s="48" t="str">
        <f>IF(ISERROR(
IF(DI_FUNC!C236="","",DI_FUNC!C236)),"",IF(DI_FUNC!C236="","",DI_FUNC!C236))</f>
        <v/>
      </c>
    </row>
    <row r="230" spans="20:20" ht="15" customHeight="1" x14ac:dyDescent="0.25">
      <c r="T230" s="48" t="str">
        <f>IF(ISERROR(
IF(DI_FUNC!C237="","",DI_FUNC!C237)),"",IF(DI_FUNC!C237="","",DI_FUNC!C237))</f>
        <v/>
      </c>
    </row>
    <row r="231" spans="20:20" ht="15" customHeight="1" x14ac:dyDescent="0.25">
      <c r="T231" s="48" t="str">
        <f>IF(ISERROR(
IF(DI_FUNC!C238="","",DI_FUNC!C238)),"",IF(DI_FUNC!C238="","",DI_FUNC!C238))</f>
        <v/>
      </c>
    </row>
    <row r="232" spans="20:20" ht="15" customHeight="1" x14ac:dyDescent="0.25">
      <c r="T232" s="48" t="str">
        <f>IF(ISERROR(
IF(DI_FUNC!C239="","",DI_FUNC!C239)),"",IF(DI_FUNC!C239="","",DI_FUNC!C239))</f>
        <v/>
      </c>
    </row>
    <row r="233" spans="20:20" ht="15" customHeight="1" x14ac:dyDescent="0.25">
      <c r="T233" s="48" t="str">
        <f>IF(ISERROR(
IF(DI_FUNC!C240="","",DI_FUNC!C240)),"",IF(DI_FUNC!C240="","",DI_FUNC!C240))</f>
        <v/>
      </c>
    </row>
    <row r="234" spans="20:20" ht="15" customHeight="1" x14ac:dyDescent="0.25">
      <c r="T234" s="48" t="str">
        <f>IF(ISERROR(
IF(DI_FUNC!C241="","",DI_FUNC!C241)),"",IF(DI_FUNC!C241="","",DI_FUNC!C241))</f>
        <v/>
      </c>
    </row>
    <row r="235" spans="20:20" ht="15" customHeight="1" x14ac:dyDescent="0.25">
      <c r="T235" s="48" t="str">
        <f>IF(ISERROR(
IF(DI_FUNC!C242="","",DI_FUNC!C242)),"",IF(DI_FUNC!C242="","",DI_FUNC!C242))</f>
        <v/>
      </c>
    </row>
    <row r="236" spans="20:20" ht="15" customHeight="1" x14ac:dyDescent="0.25">
      <c r="T236" s="48" t="str">
        <f>IF(ISERROR(
IF(DI_FUNC!C243="","",DI_FUNC!C243)),"",IF(DI_FUNC!C243="","",DI_FUNC!C243))</f>
        <v/>
      </c>
    </row>
    <row r="237" spans="20:20" ht="15" customHeight="1" x14ac:dyDescent="0.25">
      <c r="T237" s="48" t="str">
        <f>IF(ISERROR(
IF(DI_FUNC!C244="","",DI_FUNC!C244)),"",IF(DI_FUNC!C244="","",DI_FUNC!C244))</f>
        <v/>
      </c>
    </row>
    <row r="238" spans="20:20" ht="15" customHeight="1" x14ac:dyDescent="0.25">
      <c r="T238" s="48" t="str">
        <f>IF(ISERROR(
IF(DI_FUNC!C245="","",DI_FUNC!C245)),"",IF(DI_FUNC!C245="","",DI_FUNC!C245))</f>
        <v/>
      </c>
    </row>
    <row r="239" spans="20:20" ht="15" customHeight="1" x14ac:dyDescent="0.25">
      <c r="T239" s="48" t="str">
        <f>IF(ISERROR(
IF(DI_FUNC!C246="","",DI_FUNC!C246)),"",IF(DI_FUNC!C246="","",DI_FUNC!C246))</f>
        <v/>
      </c>
    </row>
    <row r="240" spans="20:20" ht="15" customHeight="1" x14ac:dyDescent="0.25">
      <c r="T240" s="48" t="str">
        <f>IF(ISERROR(
IF(DI_FUNC!C247="","",DI_FUNC!C247)),"",IF(DI_FUNC!C247="","",DI_FUNC!C247))</f>
        <v/>
      </c>
    </row>
    <row r="241" spans="20:20" ht="15" customHeight="1" x14ac:dyDescent="0.25">
      <c r="T241" s="48" t="str">
        <f>IF(ISERROR(
IF(DI_FUNC!C248="","",DI_FUNC!C248)),"",IF(DI_FUNC!C248="","",DI_FUNC!C248))</f>
        <v/>
      </c>
    </row>
    <row r="242" spans="20:20" ht="15" customHeight="1" x14ac:dyDescent="0.25">
      <c r="T242" s="48" t="str">
        <f>IF(ISERROR(
IF(DI_FUNC!C249="","",DI_FUNC!C249)),"",IF(DI_FUNC!C249="","",DI_FUNC!C249))</f>
        <v/>
      </c>
    </row>
    <row r="243" spans="20:20" ht="15" customHeight="1" x14ac:dyDescent="0.25">
      <c r="T243" s="48" t="str">
        <f>IF(ISERROR(
IF(DI_FUNC!C250="","",DI_FUNC!C250)),"",IF(DI_FUNC!C250="","",DI_FUNC!C250))</f>
        <v/>
      </c>
    </row>
    <row r="244" spans="20:20" ht="15" customHeight="1" x14ac:dyDescent="0.25">
      <c r="T244" s="48" t="str">
        <f>IF(ISERROR(
IF(DI_FUNC!C251="","",DI_FUNC!C251)),"",IF(DI_FUNC!C251="","",DI_FUNC!C251))</f>
        <v/>
      </c>
    </row>
    <row r="245" spans="20:20" ht="15" customHeight="1" x14ac:dyDescent="0.25">
      <c r="T245" s="48" t="str">
        <f>IF(ISERROR(
IF(DI_FUNC!C252="","",DI_FUNC!C252)),"",IF(DI_FUNC!C252="","",DI_FUNC!C252))</f>
        <v/>
      </c>
    </row>
    <row r="246" spans="20:20" ht="15" customHeight="1" x14ac:dyDescent="0.25">
      <c r="T246" s="48" t="str">
        <f>IF(ISERROR(
IF(DI_FUNC!C253="","",DI_FUNC!C253)),"",IF(DI_FUNC!C253="","",DI_FUNC!C253))</f>
        <v/>
      </c>
    </row>
    <row r="247" spans="20:20" ht="15" customHeight="1" x14ac:dyDescent="0.25">
      <c r="T247" s="48" t="str">
        <f>IF(ISERROR(
IF(DI_FUNC!C254="","",DI_FUNC!C254)),"",IF(DI_FUNC!C254="","",DI_FUNC!C254))</f>
        <v/>
      </c>
    </row>
    <row r="248" spans="20:20" ht="15" customHeight="1" x14ac:dyDescent="0.25">
      <c r="T248" s="48" t="str">
        <f>IF(ISERROR(
IF(DI_FUNC!C255="","",DI_FUNC!C255)),"",IF(DI_FUNC!C255="","",DI_FUNC!C255))</f>
        <v/>
      </c>
    </row>
    <row r="249" spans="20:20" ht="15" customHeight="1" x14ac:dyDescent="0.25">
      <c r="T249" s="48" t="str">
        <f>IF(ISERROR(
IF(DI_FUNC!C256="","",DI_FUNC!C256)),"",IF(DI_FUNC!C256="","",DI_FUNC!C256))</f>
        <v/>
      </c>
    </row>
    <row r="250" spans="20:20" ht="15" customHeight="1" x14ac:dyDescent="0.25">
      <c r="T250" s="48" t="str">
        <f>IF(ISERROR(
IF(DI_FUNC!C257="","",DI_FUNC!C257)),"",IF(DI_FUNC!C257="","",DI_FUNC!C257))</f>
        <v/>
      </c>
    </row>
    <row r="251" spans="20:20" ht="15" customHeight="1" x14ac:dyDescent="0.25">
      <c r="T251" s="48" t="str">
        <f>IF(ISERROR(
IF(DI_FUNC!C258="","",DI_FUNC!C258)),"",IF(DI_FUNC!C258="","",DI_FUNC!C258))</f>
        <v/>
      </c>
    </row>
    <row r="252" spans="20:20" ht="15" customHeight="1" x14ac:dyDescent="0.25">
      <c r="T252" s="48" t="str">
        <f>IF(ISERROR(
IF(DI_FUNC!C259="","",DI_FUNC!C259)),"",IF(DI_FUNC!C259="","",DI_FUNC!C259))</f>
        <v/>
      </c>
    </row>
    <row r="253" spans="20:20" ht="15" customHeight="1" x14ac:dyDescent="0.25">
      <c r="T253" s="48" t="str">
        <f>IF(ISERROR(
IF(DI_FUNC!C260="","",DI_FUNC!C260)),"",IF(DI_FUNC!C260="","",DI_FUNC!C260))</f>
        <v/>
      </c>
    </row>
    <row r="254" spans="20:20" ht="15" customHeight="1" x14ac:dyDescent="0.25">
      <c r="T254" s="48" t="str">
        <f>IF(ISERROR(
IF(DI_FUNC!C261="","",DI_FUNC!C261)),"",IF(DI_FUNC!C261="","",DI_FUNC!C261))</f>
        <v/>
      </c>
    </row>
    <row r="255" spans="20:20" ht="15" customHeight="1" x14ac:dyDescent="0.25">
      <c r="T255" s="48" t="str">
        <f>IF(ISERROR(
IF(DI_FUNC!C262="","",DI_FUNC!C262)),"",IF(DI_FUNC!C262="","",DI_FUNC!C262))</f>
        <v/>
      </c>
    </row>
    <row r="256" spans="20:20" ht="15" customHeight="1" x14ac:dyDescent="0.25">
      <c r="T256" s="48" t="str">
        <f>IF(ISERROR(
IF(DI_FUNC!C263="","",DI_FUNC!C263)),"",IF(DI_FUNC!C263="","",DI_FUNC!C263))</f>
        <v/>
      </c>
    </row>
    <row r="257" spans="20:20" ht="15" customHeight="1" x14ac:dyDescent="0.25">
      <c r="T257" s="48" t="str">
        <f>IF(ISERROR(
IF(DI_FUNC!C264="","",DI_FUNC!C264)),"",IF(DI_FUNC!C264="","",DI_FUNC!C264))</f>
        <v/>
      </c>
    </row>
    <row r="258" spans="20:20" ht="15" customHeight="1" x14ac:dyDescent="0.25">
      <c r="T258" s="48" t="str">
        <f>IF(ISERROR(
IF(DI_FUNC!C265="","",DI_FUNC!C265)),"",IF(DI_FUNC!C265="","",DI_FUNC!C265))</f>
        <v/>
      </c>
    </row>
    <row r="259" spans="20:20" ht="15" customHeight="1" x14ac:dyDescent="0.25">
      <c r="T259" s="48" t="str">
        <f>IF(ISERROR(
IF(DI_FUNC!C266="","",DI_FUNC!C266)),"",IF(DI_FUNC!C266="","",DI_FUNC!C266))</f>
        <v/>
      </c>
    </row>
    <row r="260" spans="20:20" ht="15" customHeight="1" x14ac:dyDescent="0.25">
      <c r="T260" s="48" t="str">
        <f>IF(ISERROR(
IF(DI_FUNC!C267="","",DI_FUNC!C267)),"",IF(DI_FUNC!C267="","",DI_FUNC!C267))</f>
        <v/>
      </c>
    </row>
    <row r="261" spans="20:20" ht="15" customHeight="1" x14ac:dyDescent="0.25">
      <c r="T261" s="48" t="str">
        <f>IF(ISERROR(
IF(DI_FUNC!C268="","",DI_FUNC!C268)),"",IF(DI_FUNC!C268="","",DI_FUNC!C268))</f>
        <v/>
      </c>
    </row>
    <row r="262" spans="20:20" ht="15" customHeight="1" x14ac:dyDescent="0.25">
      <c r="T262" s="48" t="str">
        <f>IF(ISERROR(
IF(DI_FUNC!C269="","",DI_FUNC!C269)),"",IF(DI_FUNC!C269="","",DI_FUNC!C269))</f>
        <v/>
      </c>
    </row>
    <row r="263" spans="20:20" ht="15" customHeight="1" x14ac:dyDescent="0.25">
      <c r="T263" s="48" t="str">
        <f>IF(ISERROR(
IF(DI_FUNC!C270="","",DI_FUNC!C270)),"",IF(DI_FUNC!C270="","",DI_FUNC!C270))</f>
        <v/>
      </c>
    </row>
    <row r="264" spans="20:20" ht="15" customHeight="1" x14ac:dyDescent="0.25">
      <c r="T264" s="48" t="str">
        <f>IF(ISERROR(
IF(DI_FUNC!C271="","",DI_FUNC!C271)),"",IF(DI_FUNC!C271="","",DI_FUNC!C271))</f>
        <v/>
      </c>
    </row>
    <row r="265" spans="20:20" ht="15" customHeight="1" x14ac:dyDescent="0.25">
      <c r="T265" s="48" t="str">
        <f>IF(ISERROR(
IF(DI_FUNC!C272="","",DI_FUNC!C272)),"",IF(DI_FUNC!C272="","",DI_FUNC!C272))</f>
        <v/>
      </c>
    </row>
    <row r="266" spans="20:20" ht="15" customHeight="1" x14ac:dyDescent="0.25">
      <c r="T266" s="48" t="str">
        <f>IF(ISERROR(
IF(DI_FUNC!C273="","",DI_FUNC!C273)),"",IF(DI_FUNC!C273="","",DI_FUNC!C273))</f>
        <v/>
      </c>
    </row>
    <row r="267" spans="20:20" ht="15" customHeight="1" x14ac:dyDescent="0.25">
      <c r="T267" s="48" t="str">
        <f>IF(ISERROR(
IF(DI_FUNC!C274="","",DI_FUNC!C274)),"",IF(DI_FUNC!C274="","",DI_FUNC!C274))</f>
        <v/>
      </c>
    </row>
    <row r="268" spans="20:20" ht="15" customHeight="1" x14ac:dyDescent="0.25">
      <c r="T268" s="48" t="str">
        <f>IF(ISERROR(
IF(DI_FUNC!C275="","",DI_FUNC!C275)),"",IF(DI_FUNC!C275="","",DI_FUNC!C275))</f>
        <v/>
      </c>
    </row>
    <row r="269" spans="20:20" ht="15" customHeight="1" x14ac:dyDescent="0.25">
      <c r="T269" s="48" t="str">
        <f>IF(ISERROR(
IF(DI_FUNC!C276="","",DI_FUNC!C276)),"",IF(DI_FUNC!C276="","",DI_FUNC!C276))</f>
        <v/>
      </c>
    </row>
    <row r="270" spans="20:20" ht="15" customHeight="1" x14ac:dyDescent="0.25">
      <c r="T270" s="48" t="str">
        <f>IF(ISERROR(
IF(DI_FUNC!C277="","",DI_FUNC!C277)),"",IF(DI_FUNC!C277="","",DI_FUNC!C277))</f>
        <v/>
      </c>
    </row>
    <row r="271" spans="20:20" ht="15" customHeight="1" x14ac:dyDescent="0.25">
      <c r="T271" s="48" t="str">
        <f>IF(ISERROR(
IF(DI_FUNC!C278="","",DI_FUNC!C278)),"",IF(DI_FUNC!C278="","",DI_FUNC!C278))</f>
        <v/>
      </c>
    </row>
    <row r="272" spans="20:20" ht="15" customHeight="1" x14ac:dyDescent="0.25">
      <c r="T272" s="48" t="str">
        <f>IF(ISERROR(
IF(DI_FUNC!C279="","",DI_FUNC!C279)),"",IF(DI_FUNC!C279="","",DI_FUNC!C279))</f>
        <v/>
      </c>
    </row>
    <row r="273" spans="20:20" ht="15" customHeight="1" x14ac:dyDescent="0.25">
      <c r="T273" s="48" t="str">
        <f>IF(ISERROR(
IF(DI_FUNC!C280="","",DI_FUNC!C280)),"",IF(DI_FUNC!C280="","",DI_FUNC!C280))</f>
        <v/>
      </c>
    </row>
    <row r="274" spans="20:20" ht="15" customHeight="1" x14ac:dyDescent="0.25">
      <c r="T274" s="48" t="str">
        <f>IF(ISERROR(
IF(DI_FUNC!C281="","",DI_FUNC!C281)),"",IF(DI_FUNC!C281="","",DI_FUNC!C281))</f>
        <v/>
      </c>
    </row>
    <row r="275" spans="20:20" ht="15" customHeight="1" x14ac:dyDescent="0.25">
      <c r="T275" s="48" t="str">
        <f>IF(ISERROR(
IF(DI_FUNC!C282="","",DI_FUNC!C282)),"",IF(DI_FUNC!C282="","",DI_FUNC!C282))</f>
        <v/>
      </c>
    </row>
    <row r="276" spans="20:20" ht="15" customHeight="1" x14ac:dyDescent="0.25">
      <c r="T276" s="48" t="str">
        <f>IF(ISERROR(
IF(DI_FUNC!C283="","",DI_FUNC!C283)),"",IF(DI_FUNC!C283="","",DI_FUNC!C283))</f>
        <v/>
      </c>
    </row>
    <row r="277" spans="20:20" ht="15" customHeight="1" x14ac:dyDescent="0.25">
      <c r="T277" s="48" t="str">
        <f>IF(ISERROR(
IF(DI_FUNC!C284="","",DI_FUNC!C284)),"",IF(DI_FUNC!C284="","",DI_FUNC!C284))</f>
        <v/>
      </c>
    </row>
    <row r="278" spans="20:20" ht="15" customHeight="1" x14ac:dyDescent="0.25">
      <c r="T278" s="48" t="str">
        <f>IF(ISERROR(
IF(DI_FUNC!C285="","",DI_FUNC!C285)),"",IF(DI_FUNC!C285="","",DI_FUNC!C285))</f>
        <v/>
      </c>
    </row>
    <row r="279" spans="20:20" ht="15" customHeight="1" x14ac:dyDescent="0.25">
      <c r="T279" s="48" t="str">
        <f>IF(ISERROR(
IF(DI_FUNC!C286="","",DI_FUNC!C286)),"",IF(DI_FUNC!C286="","",DI_FUNC!C286))</f>
        <v/>
      </c>
    </row>
    <row r="280" spans="20:20" ht="15" customHeight="1" x14ac:dyDescent="0.25">
      <c r="T280" s="48" t="str">
        <f>IF(ISERROR(
IF(DI_FUNC!C287="","",DI_FUNC!C287)),"",IF(DI_FUNC!C287="","",DI_FUNC!C287))</f>
        <v/>
      </c>
    </row>
    <row r="281" spans="20:20" ht="15" customHeight="1" x14ac:dyDescent="0.25">
      <c r="T281" s="48" t="str">
        <f>IF(ISERROR(
IF(DI_FUNC!C288="","",DI_FUNC!C288)),"",IF(DI_FUNC!C288="","",DI_FUNC!C288))</f>
        <v/>
      </c>
    </row>
    <row r="282" spans="20:20" ht="15" customHeight="1" x14ac:dyDescent="0.25">
      <c r="T282" s="48" t="str">
        <f>IF(ISERROR(
IF(DI_FUNC!C289="","",DI_FUNC!C289)),"",IF(DI_FUNC!C289="","",DI_FUNC!C289))</f>
        <v/>
      </c>
    </row>
    <row r="283" spans="20:20" ht="15" customHeight="1" x14ac:dyDescent="0.25">
      <c r="T283" s="48" t="str">
        <f>IF(ISERROR(
IF(DI_FUNC!C290="","",DI_FUNC!C290)),"",IF(DI_FUNC!C290="","",DI_FUNC!C290))</f>
        <v/>
      </c>
    </row>
    <row r="284" spans="20:20" ht="15" customHeight="1" x14ac:dyDescent="0.25">
      <c r="T284" s="48" t="str">
        <f>IF(ISERROR(
IF(DI_FUNC!C291="","",DI_FUNC!C291)),"",IF(DI_FUNC!C291="","",DI_FUNC!C291))</f>
        <v/>
      </c>
    </row>
    <row r="285" spans="20:20" ht="15" customHeight="1" x14ac:dyDescent="0.25">
      <c r="T285" s="48" t="str">
        <f>IF(ISERROR(
IF(DI_FUNC!C292="","",DI_FUNC!C292)),"",IF(DI_FUNC!C292="","",DI_FUNC!C292))</f>
        <v/>
      </c>
    </row>
    <row r="286" spans="20:20" ht="15" customHeight="1" x14ac:dyDescent="0.25">
      <c r="T286" s="48" t="str">
        <f>IF(ISERROR(
IF(DI_FUNC!C293="","",DI_FUNC!C293)),"",IF(DI_FUNC!C293="","",DI_FUNC!C293))</f>
        <v/>
      </c>
    </row>
    <row r="287" spans="20:20" ht="15" customHeight="1" x14ac:dyDescent="0.25">
      <c r="T287" s="48" t="str">
        <f>IF(ISERROR(
IF(DI_FUNC!C294="","",DI_FUNC!C294)),"",IF(DI_FUNC!C294="","",DI_FUNC!C294))</f>
        <v/>
      </c>
    </row>
    <row r="288" spans="20:20" ht="15" customHeight="1" x14ac:dyDescent="0.25">
      <c r="T288" s="48" t="str">
        <f>IF(ISERROR(
IF(DI_FUNC!C295="","",DI_FUNC!C295)),"",IF(DI_FUNC!C295="","",DI_FUNC!C295))</f>
        <v/>
      </c>
    </row>
    <row r="289" spans="20:20" ht="15" customHeight="1" x14ac:dyDescent="0.25">
      <c r="T289" s="48" t="str">
        <f>IF(ISERROR(
IF(DI_FUNC!C296="","",DI_FUNC!C296)),"",IF(DI_FUNC!C296="","",DI_FUNC!C296))</f>
        <v/>
      </c>
    </row>
    <row r="290" spans="20:20" ht="15" customHeight="1" x14ac:dyDescent="0.25">
      <c r="T290" s="48" t="str">
        <f>IF(ISERROR(
IF(DI_FUNC!C297="","",DI_FUNC!C297)),"",IF(DI_FUNC!C297="","",DI_FUNC!C297))</f>
        <v/>
      </c>
    </row>
    <row r="291" spans="20:20" ht="15" customHeight="1" x14ac:dyDescent="0.25">
      <c r="T291" s="48" t="str">
        <f>IF(ISERROR(
IF(DI_FUNC!C298="","",DI_FUNC!C298)),"",IF(DI_FUNC!C298="","",DI_FUNC!C298))</f>
        <v/>
      </c>
    </row>
    <row r="292" spans="20:20" ht="15" customHeight="1" x14ac:dyDescent="0.25">
      <c r="T292" s="48" t="str">
        <f>IF(ISERROR(
IF(DI_FUNC!C299="","",DI_FUNC!C299)),"",IF(DI_FUNC!C299="","",DI_FUNC!C299))</f>
        <v/>
      </c>
    </row>
    <row r="293" spans="20:20" ht="15" customHeight="1" x14ac:dyDescent="0.25">
      <c r="T293" s="48" t="str">
        <f>IF(ISERROR(
IF(DI_FUNC!C300="","",DI_FUNC!C300)),"",IF(DI_FUNC!C300="","",DI_FUNC!C300))</f>
        <v/>
      </c>
    </row>
    <row r="294" spans="20:20" ht="15" customHeight="1" x14ac:dyDescent="0.25">
      <c r="T294" s="48" t="str">
        <f>IF(ISERROR(
IF(DI_FUNC!C301="","",DI_FUNC!C301)),"",IF(DI_FUNC!C301="","",DI_FUNC!C301))</f>
        <v/>
      </c>
    </row>
    <row r="295" spans="20:20" ht="15" customHeight="1" x14ac:dyDescent="0.25">
      <c r="T295" s="48" t="str">
        <f>IF(ISERROR(
IF(DI_FUNC!C302="","",DI_FUNC!C302)),"",IF(DI_FUNC!C302="","",DI_FUNC!C302))</f>
        <v/>
      </c>
    </row>
    <row r="296" spans="20:20" ht="15" customHeight="1" x14ac:dyDescent="0.25">
      <c r="T296" s="48" t="str">
        <f>IF(ISERROR(
IF(DI_FUNC!C303="","",DI_FUNC!C303)),"",IF(DI_FUNC!C303="","",DI_FUNC!C303))</f>
        <v/>
      </c>
    </row>
    <row r="297" spans="20:20" ht="15" customHeight="1" x14ac:dyDescent="0.25">
      <c r="T297" s="48" t="str">
        <f>IF(ISERROR(
IF(DI_FUNC!C304="","",DI_FUNC!C304)),"",IF(DI_FUNC!C304="","",DI_FUNC!C304))</f>
        <v/>
      </c>
    </row>
    <row r="298" spans="20:20" ht="15" customHeight="1" x14ac:dyDescent="0.25">
      <c r="T298" s="48" t="str">
        <f>IF(ISERROR(
IF(DI_FUNC!C305="","",DI_FUNC!C305)),"",IF(DI_FUNC!C305="","",DI_FUNC!C305))</f>
        <v/>
      </c>
    </row>
    <row r="299" spans="20:20" ht="15" customHeight="1" x14ac:dyDescent="0.25">
      <c r="T299" s="48" t="str">
        <f>IF(ISERROR(
IF(DI_FUNC!C306="","",DI_FUNC!C306)),"",IF(DI_FUNC!C306="","",DI_FUNC!C306))</f>
        <v/>
      </c>
    </row>
    <row r="300" spans="20:20" ht="15" customHeight="1" x14ac:dyDescent="0.25">
      <c r="T300" s="48" t="str">
        <f>IF(ISERROR(
IF(DI_FUNC!C307="","",DI_FUNC!C307)),"",IF(DI_FUNC!C307="","",DI_FUNC!C307))</f>
        <v/>
      </c>
    </row>
    <row r="301" spans="20:20" ht="15" customHeight="1" x14ac:dyDescent="0.25">
      <c r="T301" s="48" t="str">
        <f>IF(ISERROR(
IF(DI_FUNC!C308="","",DI_FUNC!C308)),"",IF(DI_FUNC!C308="","",DI_FUNC!C308))</f>
        <v/>
      </c>
    </row>
    <row r="302" spans="20:20" ht="15" customHeight="1" x14ac:dyDescent="0.25">
      <c r="T302" s="48" t="str">
        <f>IF(ISERROR(
IF(DI_FUNC!C309="","",DI_FUNC!C309)),"",IF(DI_FUNC!C309="","",DI_FUNC!C309))</f>
        <v/>
      </c>
    </row>
    <row r="303" spans="20:20" ht="15" customHeight="1" x14ac:dyDescent="0.25">
      <c r="T303" s="48" t="str">
        <f>IF(ISERROR(
IF(DI_FUNC!C310="","",DI_FUNC!C310)),"",IF(DI_FUNC!C310="","",DI_FUNC!C310))</f>
        <v/>
      </c>
    </row>
    <row r="304" spans="20:20" ht="15" customHeight="1" x14ac:dyDescent="0.25">
      <c r="T304" s="48" t="str">
        <f>IF(ISERROR(
IF(DI_FUNC!C311="","",DI_FUNC!C311)),"",IF(DI_FUNC!C311="","",DI_FUNC!C311))</f>
        <v/>
      </c>
    </row>
    <row r="305" spans="20:20" ht="15" customHeight="1" x14ac:dyDescent="0.25">
      <c r="T305" s="48" t="str">
        <f>IF(ISERROR(
IF(DI_FUNC!C312="","",DI_FUNC!C312)),"",IF(DI_FUNC!C312="","",DI_FUNC!C312))</f>
        <v/>
      </c>
    </row>
    <row r="306" spans="20:20" ht="15" customHeight="1" x14ac:dyDescent="0.25">
      <c r="T306" s="48" t="str">
        <f>IF(ISERROR(
IF(DI_FUNC!C313="","",DI_FUNC!C313)),"",IF(DI_FUNC!C313="","",DI_FUNC!C313))</f>
        <v/>
      </c>
    </row>
    <row r="307" spans="20:20" ht="15" customHeight="1" x14ac:dyDescent="0.25">
      <c r="T307" s="48" t="str">
        <f>IF(ISERROR(
IF(DI_FUNC!C314="","",DI_FUNC!C314)),"",IF(DI_FUNC!C314="","",DI_FUNC!C314))</f>
        <v/>
      </c>
    </row>
    <row r="308" spans="20:20" ht="15" customHeight="1" x14ac:dyDescent="0.25">
      <c r="T308" s="48" t="str">
        <f>IF(ISERROR(
IF(DI_FUNC!C315="","",DI_FUNC!C315)),"",IF(DI_FUNC!C315="","",DI_FUNC!C315))</f>
        <v/>
      </c>
    </row>
    <row r="309" spans="20:20" ht="15" customHeight="1" x14ac:dyDescent="0.25">
      <c r="T309" s="48" t="str">
        <f>IF(ISERROR(
IF(DI_FUNC!C316="","",DI_FUNC!C316)),"",IF(DI_FUNC!C316="","",DI_FUNC!C316))</f>
        <v/>
      </c>
    </row>
    <row r="310" spans="20:20" ht="15" customHeight="1" x14ac:dyDescent="0.25">
      <c r="T310" s="48" t="str">
        <f>IF(ISERROR(
IF(DI_FUNC!C317="","",DI_FUNC!C317)),"",IF(DI_FUNC!C317="","",DI_FUNC!C317))</f>
        <v/>
      </c>
    </row>
    <row r="311" spans="20:20" ht="15" customHeight="1" x14ac:dyDescent="0.25">
      <c r="T311" s="48" t="str">
        <f>IF(ISERROR(
IF(DI_FUNC!C318="","",DI_FUNC!C318)),"",IF(DI_FUNC!C318="","",DI_FUNC!C318))</f>
        <v/>
      </c>
    </row>
    <row r="312" spans="20:20" ht="15" customHeight="1" x14ac:dyDescent="0.25">
      <c r="T312" s="48" t="str">
        <f>IF(ISERROR(
IF(DI_FUNC!C319="","",DI_FUNC!C319)),"",IF(DI_FUNC!C319="","",DI_FUNC!C319))</f>
        <v/>
      </c>
    </row>
    <row r="313" spans="20:20" ht="15" customHeight="1" x14ac:dyDescent="0.25">
      <c r="T313" s="48" t="str">
        <f>IF(ISERROR(
IF(DI_FUNC!C320="","",DI_FUNC!C320)),"",IF(DI_FUNC!C320="","",DI_FUNC!C320))</f>
        <v/>
      </c>
    </row>
    <row r="314" spans="20:20" ht="15" customHeight="1" x14ac:dyDescent="0.25">
      <c r="T314" s="48" t="str">
        <f>IF(ISERROR(
IF(DI_FUNC!C321="","",DI_FUNC!C321)),"",IF(DI_FUNC!C321="","",DI_FUNC!C321))</f>
        <v/>
      </c>
    </row>
    <row r="315" spans="20:20" ht="15" customHeight="1" x14ac:dyDescent="0.25">
      <c r="T315" s="48" t="str">
        <f>IF(ISERROR(
IF(DI_FUNC!C322="","",DI_FUNC!C322)),"",IF(DI_FUNC!C322="","",DI_FUNC!C322))</f>
        <v/>
      </c>
    </row>
    <row r="316" spans="20:20" ht="15" customHeight="1" x14ac:dyDescent="0.25">
      <c r="T316" s="48" t="str">
        <f>IF(ISERROR(
IF(DI_FUNC!C323="","",DI_FUNC!C323)),"",IF(DI_FUNC!C323="","",DI_FUNC!C323))</f>
        <v/>
      </c>
    </row>
    <row r="317" spans="20:20" ht="15" customHeight="1" x14ac:dyDescent="0.25">
      <c r="T317" s="48" t="str">
        <f>IF(ISERROR(
IF(DI_FUNC!C324="","",DI_FUNC!C324)),"",IF(DI_FUNC!C324="","",DI_FUNC!C324))</f>
        <v/>
      </c>
    </row>
    <row r="318" spans="20:20" ht="15" customHeight="1" x14ac:dyDescent="0.25">
      <c r="T318" s="48" t="str">
        <f>IF(ISERROR(
IF(DI_FUNC!C325="","",DI_FUNC!C325)),"",IF(DI_FUNC!C325="","",DI_FUNC!C325))</f>
        <v/>
      </c>
    </row>
  </sheetData>
  <sheetProtection password="9084" sheet="1" objects="1" scenarios="1" selectLockedCells="1"/>
  <mergeCells count="28">
    <mergeCell ref="D31:E31"/>
    <mergeCell ref="D32:E32"/>
    <mergeCell ref="D25:E25"/>
    <mergeCell ref="D26:E26"/>
    <mergeCell ref="D27:E27"/>
    <mergeCell ref="D28:E28"/>
    <mergeCell ref="D29:E29"/>
    <mergeCell ref="D30:E30"/>
    <mergeCell ref="C9:D9"/>
    <mergeCell ref="E9:F9"/>
    <mergeCell ref="C11:F11"/>
    <mergeCell ref="D12:E12"/>
    <mergeCell ref="H11:J11"/>
    <mergeCell ref="D21:E21"/>
    <mergeCell ref="D22:E22"/>
    <mergeCell ref="D23:E23"/>
    <mergeCell ref="D24:E24"/>
    <mergeCell ref="J13:J20"/>
    <mergeCell ref="D13:E13"/>
    <mergeCell ref="D14:E14"/>
    <mergeCell ref="D15:E15"/>
    <mergeCell ref="H13:H20"/>
    <mergeCell ref="I13:I20"/>
    <mergeCell ref="D16:E16"/>
    <mergeCell ref="D17:E17"/>
    <mergeCell ref="D18:E18"/>
    <mergeCell ref="D19:E19"/>
    <mergeCell ref="D20:E20"/>
  </mergeCells>
  <conditionalFormatting sqref="F13 C13:D13 F32 C32:D32">
    <cfRule type="expression" dxfId="19" priority="16">
      <formula>$H$9=$D13</formula>
    </cfRule>
  </conditionalFormatting>
  <conditionalFormatting sqref="F14:F31 C14:D31">
    <cfRule type="expression" dxfId="18" priority="4">
      <formula>$H$9=$D14</formula>
    </cfRule>
  </conditionalFormatting>
  <conditionalFormatting sqref="C13:F13 C32:F32">
    <cfRule type="expression" dxfId="17" priority="5">
      <formula>$D13=""</formula>
    </cfRule>
  </conditionalFormatting>
  <conditionalFormatting sqref="C14:F31">
    <cfRule type="expression" dxfId="16" priority="3">
      <formula>$D14=""</formula>
    </cfRule>
  </conditionalFormatting>
  <dataValidations count="1">
    <dataValidation type="list" allowBlank="1" showInputMessage="1" showErrorMessage="1" sqref="E9:F9">
      <formula1>ListaFuncionarios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L101"/>
  <sheetViews>
    <sheetView showGridLines="0" zoomScaleNormal="100" workbookViewId="0">
      <selection sqref="A1:XFD1048576"/>
    </sheetView>
  </sheetViews>
  <sheetFormatPr defaultRowHeight="15" x14ac:dyDescent="0.25"/>
  <cols>
    <col min="1" max="2" width="1.7109375" style="83" customWidth="1"/>
    <col min="3" max="10" width="9.140625" style="48"/>
    <col min="11" max="11" width="2.5703125" style="48" customWidth="1"/>
    <col min="12" max="16384" width="9.140625" style="48"/>
  </cols>
  <sheetData>
    <row r="1" spans="1:12" s="44" customFormat="1" ht="30" customHeight="1" x14ac:dyDescent="0.25">
      <c r="A1" s="44" t="s">
        <v>102</v>
      </c>
    </row>
    <row r="2" spans="1:12" s="45" customFormat="1" ht="24.95" customHeight="1" x14ac:dyDescent="0.25"/>
    <row r="3" spans="1:12" s="46" customFormat="1" ht="20.100000000000001" customHeight="1" x14ac:dyDescent="0.25"/>
    <row r="4" spans="1:12" s="83" customFormat="1" ht="21.6" customHeight="1" x14ac:dyDescent="0.35">
      <c r="C4" s="90" t="s">
        <v>12</v>
      </c>
    </row>
    <row r="5" spans="1:12" ht="14.1" customHeight="1" x14ac:dyDescent="0.25"/>
    <row r="6" spans="1:12" ht="30" customHeight="1" x14ac:dyDescent="0.25">
      <c r="C6" s="146" t="s">
        <v>60</v>
      </c>
      <c r="D6" s="57"/>
      <c r="E6" s="57"/>
      <c r="F6" s="57"/>
      <c r="G6" s="57"/>
      <c r="H6" s="57"/>
      <c r="I6" s="57"/>
      <c r="J6" s="57"/>
      <c r="K6" s="57"/>
      <c r="L6" s="146" t="s">
        <v>61</v>
      </c>
    </row>
    <row r="7" spans="1:12" ht="30" customHeight="1" x14ac:dyDescent="0.25">
      <c r="C7" s="147"/>
      <c r="D7" s="147"/>
      <c r="E7" s="147"/>
      <c r="F7" s="147"/>
      <c r="G7" s="147"/>
      <c r="H7" s="147"/>
      <c r="I7" s="147"/>
      <c r="J7" s="147"/>
    </row>
    <row r="8" spans="1:12" ht="30" customHeight="1" x14ac:dyDescent="0.25">
      <c r="C8" s="147"/>
      <c r="D8" s="147"/>
      <c r="E8" s="147"/>
      <c r="F8" s="147"/>
      <c r="G8" s="147"/>
      <c r="H8" s="147"/>
      <c r="I8" s="147"/>
      <c r="J8" s="147"/>
    </row>
    <row r="9" spans="1:12" ht="30" customHeight="1" x14ac:dyDescent="0.25">
      <c r="C9" s="147"/>
      <c r="D9" s="147"/>
      <c r="E9" s="147"/>
      <c r="F9" s="147"/>
      <c r="G9" s="147"/>
      <c r="H9" s="147"/>
      <c r="I9" s="147"/>
      <c r="J9" s="147"/>
    </row>
    <row r="10" spans="1:12" ht="30" customHeight="1" x14ac:dyDescent="0.25">
      <c r="C10" s="147"/>
      <c r="D10" s="147"/>
      <c r="E10" s="147"/>
      <c r="F10" s="147"/>
      <c r="G10" s="147"/>
      <c r="H10" s="147"/>
      <c r="I10" s="147"/>
      <c r="J10" s="147"/>
    </row>
    <row r="11" spans="1:12" ht="30" customHeight="1" x14ac:dyDescent="0.25">
      <c r="C11" s="147"/>
      <c r="D11" s="147"/>
      <c r="E11" s="147"/>
      <c r="F11" s="147"/>
      <c r="G11" s="147"/>
      <c r="H11" s="147"/>
      <c r="I11" s="147"/>
      <c r="J11" s="147"/>
    </row>
    <row r="12" spans="1:12" ht="30" customHeight="1" x14ac:dyDescent="0.25">
      <c r="C12" s="147"/>
      <c r="D12" s="147"/>
      <c r="E12" s="147"/>
      <c r="F12" s="147"/>
      <c r="G12" s="147"/>
      <c r="H12" s="147"/>
      <c r="I12" s="147"/>
      <c r="J12" s="147"/>
    </row>
    <row r="13" spans="1:12" ht="30" customHeight="1" x14ac:dyDescent="0.25">
      <c r="C13" s="147"/>
      <c r="D13" s="147"/>
      <c r="E13" s="147"/>
      <c r="F13" s="147"/>
      <c r="G13" s="147"/>
      <c r="H13" s="147"/>
      <c r="I13" s="147"/>
      <c r="J13" s="147"/>
    </row>
    <row r="14" spans="1:12" ht="30" customHeight="1" x14ac:dyDescent="0.25">
      <c r="C14" s="147"/>
      <c r="D14" s="147"/>
      <c r="E14" s="147"/>
      <c r="F14" s="147"/>
      <c r="G14" s="147"/>
      <c r="H14" s="147"/>
      <c r="I14" s="147"/>
      <c r="J14" s="147"/>
    </row>
    <row r="15" spans="1:12" ht="14.1" customHeight="1" x14ac:dyDescent="0.25"/>
    <row r="16" spans="1:12" ht="30" customHeight="1" x14ac:dyDescent="0.25">
      <c r="C16" s="146" t="s">
        <v>54</v>
      </c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</sheetData>
  <sheetProtection password="9084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O101"/>
  <sheetViews>
    <sheetView showGridLines="0" zoomScaleNormal="100" workbookViewId="0">
      <selection activeCell="H6" sqref="H6"/>
    </sheetView>
  </sheetViews>
  <sheetFormatPr defaultRowHeight="15" customHeight="1" x14ac:dyDescent="0.25"/>
  <cols>
    <col min="1" max="2" width="1.7109375" style="83" customWidth="1"/>
    <col min="3" max="6" width="15.42578125" style="48" customWidth="1"/>
    <col min="7" max="19" width="9.140625" style="48"/>
    <col min="20" max="20" width="9.140625" style="48" customWidth="1"/>
    <col min="21" max="16384" width="9.140625" style="48"/>
  </cols>
  <sheetData>
    <row r="1" spans="1:15" s="44" customFormat="1" ht="30" customHeight="1" x14ac:dyDescent="0.25">
      <c r="A1" s="44" t="s">
        <v>102</v>
      </c>
    </row>
    <row r="2" spans="1:15" s="45" customFormat="1" ht="24.95" customHeight="1" x14ac:dyDescent="0.25"/>
    <row r="3" spans="1:15" s="46" customFormat="1" ht="20.100000000000001" customHeight="1" x14ac:dyDescent="0.25"/>
    <row r="4" spans="1:15" s="83" customFormat="1" ht="21.6" customHeight="1" x14ac:dyDescent="0.35">
      <c r="C4" s="90" t="s">
        <v>12</v>
      </c>
    </row>
    <row r="5" spans="1:15" ht="14.1" customHeight="1" x14ac:dyDescent="0.25"/>
    <row r="6" spans="1:15" ht="30" customHeight="1" x14ac:dyDescent="0.25">
      <c r="C6" s="131" t="s">
        <v>55</v>
      </c>
      <c r="D6" s="132"/>
      <c r="E6" s="34" t="s">
        <v>34</v>
      </c>
      <c r="F6" s="35"/>
    </row>
    <row r="7" spans="1:15" ht="14.1" customHeight="1" x14ac:dyDescent="0.25"/>
    <row r="8" spans="1:15" ht="30" customHeight="1" x14ac:dyDescent="0.25">
      <c r="C8" s="148" t="s">
        <v>188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1:15" ht="30" customHeight="1" x14ac:dyDescent="0.25"/>
    <row r="10" spans="1:15" ht="30" customHeight="1" x14ac:dyDescent="0.25"/>
    <row r="11" spans="1:15" ht="30" customHeight="1" x14ac:dyDescent="0.25"/>
    <row r="12" spans="1:15" ht="30" customHeight="1" x14ac:dyDescent="0.25"/>
    <row r="13" spans="1:15" ht="30" customHeight="1" x14ac:dyDescent="0.25"/>
    <row r="14" spans="1:15" ht="30" customHeight="1" x14ac:dyDescent="0.25"/>
    <row r="15" spans="1:15" ht="30" customHeight="1" x14ac:dyDescent="0.25"/>
    <row r="16" spans="1:15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</sheetData>
  <sheetProtection password="9084" sheet="1" objects="1" scenarios="1"/>
  <mergeCells count="2">
    <mergeCell ref="C6:D6"/>
    <mergeCell ref="E6:F6"/>
  </mergeCells>
  <dataValidations count="1">
    <dataValidation type="list" allowBlank="1" showInputMessage="1" showErrorMessage="1" sqref="E6:F6">
      <formula1>ListaFuncionarios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T100"/>
  <sheetViews>
    <sheetView showGridLines="0" zoomScaleNormal="100" workbookViewId="0">
      <selection sqref="A1:XFD1048576"/>
    </sheetView>
  </sheetViews>
  <sheetFormatPr defaultRowHeight="15" x14ac:dyDescent="0.25"/>
  <cols>
    <col min="1" max="2" width="1.7109375" style="83" customWidth="1"/>
    <col min="3" max="4" width="10" style="48" customWidth="1"/>
    <col min="5" max="10" width="9.140625" style="48"/>
    <col min="11" max="11" width="7.85546875" style="48" customWidth="1"/>
    <col min="12" max="16384" width="9.140625" style="48"/>
  </cols>
  <sheetData>
    <row r="1" spans="1:20" s="44" customFormat="1" ht="30" customHeight="1" x14ac:dyDescent="0.25">
      <c r="A1" s="44" t="s">
        <v>102</v>
      </c>
    </row>
    <row r="2" spans="1:20" s="45" customFormat="1" ht="24.95" customHeight="1" x14ac:dyDescent="0.25"/>
    <row r="3" spans="1:20" s="46" customFormat="1" ht="20.100000000000001" customHeight="1" x14ac:dyDescent="0.25"/>
    <row r="4" spans="1:20" ht="23.25" x14ac:dyDescent="0.35">
      <c r="C4" s="149" t="s">
        <v>13</v>
      </c>
    </row>
    <row r="5" spans="1:20" ht="30" customHeight="1" x14ac:dyDescent="0.25">
      <c r="C5" s="150" t="s">
        <v>199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1:20" ht="30" customHeight="1" x14ac:dyDescent="0.25"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</row>
    <row r="7" spans="1:20" ht="21" x14ac:dyDescent="0.25">
      <c r="C7" s="146" t="s">
        <v>200</v>
      </c>
    </row>
    <row r="8" spans="1:20" ht="30" customHeight="1" thickBot="1" x14ac:dyDescent="0.3">
      <c r="C8" s="151" t="s">
        <v>43</v>
      </c>
      <c r="D8" s="97"/>
      <c r="E8" s="97"/>
      <c r="F8" s="97"/>
      <c r="G8" s="97"/>
      <c r="H8" s="97"/>
      <c r="I8" s="97"/>
    </row>
    <row r="9" spans="1:20" ht="30" customHeight="1" thickBot="1" x14ac:dyDescent="0.3">
      <c r="C9" s="152" t="s">
        <v>44</v>
      </c>
      <c r="D9" s="153"/>
      <c r="E9" s="154"/>
      <c r="F9" s="120">
        <f>'RC'!D7</f>
        <v>3</v>
      </c>
      <c r="G9" s="155" t="s">
        <v>48</v>
      </c>
      <c r="H9" s="155"/>
      <c r="I9" s="156"/>
    </row>
    <row r="10" spans="1:20" ht="30" customHeight="1" thickBot="1" x14ac:dyDescent="0.3">
      <c r="C10" s="152" t="s">
        <v>45</v>
      </c>
      <c r="D10" s="153"/>
      <c r="E10" s="154"/>
      <c r="F10" s="120">
        <f>'RC'!D8</f>
        <v>0</v>
      </c>
      <c r="G10" s="155" t="s">
        <v>49</v>
      </c>
      <c r="H10" s="155"/>
      <c r="I10" s="156"/>
    </row>
    <row r="11" spans="1:20" ht="30" customHeight="1" thickBot="1" x14ac:dyDescent="0.3">
      <c r="C11" s="152" t="s">
        <v>46</v>
      </c>
      <c r="D11" s="153"/>
      <c r="E11" s="154"/>
      <c r="F11" s="120">
        <f>'RC'!D9</f>
        <v>1</v>
      </c>
      <c r="G11" s="155" t="s">
        <v>50</v>
      </c>
      <c r="H11" s="155"/>
      <c r="I11" s="156"/>
    </row>
    <row r="12" spans="1:20" ht="30" customHeight="1" thickBot="1" x14ac:dyDescent="0.3">
      <c r="C12" s="152" t="s">
        <v>47</v>
      </c>
      <c r="D12" s="153"/>
      <c r="E12" s="154"/>
      <c r="F12" s="120">
        <f>'RC'!D10</f>
        <v>2</v>
      </c>
      <c r="G12" s="155" t="s">
        <v>51</v>
      </c>
      <c r="H12" s="155"/>
      <c r="I12" s="156"/>
    </row>
    <row r="13" spans="1:20" ht="30" customHeight="1" thickBot="1" x14ac:dyDescent="0.3">
      <c r="C13" s="157" t="s">
        <v>23</v>
      </c>
      <c r="D13" s="158"/>
      <c r="E13" s="158"/>
      <c r="F13" s="158"/>
      <c r="G13" s="158"/>
      <c r="H13" s="158"/>
      <c r="I13" s="158"/>
    </row>
    <row r="14" spans="1:20" ht="30" customHeight="1" thickBot="1" x14ac:dyDescent="0.3">
      <c r="C14" s="152" t="s">
        <v>24</v>
      </c>
      <c r="D14" s="153"/>
      <c r="E14" s="154"/>
      <c r="F14" s="120">
        <f>'RC'!D12</f>
        <v>1</v>
      </c>
      <c r="G14" s="159" t="str">
        <f>'RC'!E12</f>
        <v>( 33% )</v>
      </c>
      <c r="H14" s="155"/>
      <c r="I14" s="156"/>
    </row>
    <row r="15" spans="1:20" ht="30" customHeight="1" thickBot="1" x14ac:dyDescent="0.3">
      <c r="C15" s="152" t="s">
        <v>52</v>
      </c>
      <c r="D15" s="153"/>
      <c r="E15" s="154"/>
      <c r="F15" s="120">
        <f>'RC'!D13</f>
        <v>1</v>
      </c>
      <c r="G15" s="159" t="str">
        <f>'RC'!E13</f>
        <v>( 33% )</v>
      </c>
      <c r="H15" s="155"/>
      <c r="I15" s="156"/>
    </row>
    <row r="16" spans="1:20" ht="30" customHeight="1" thickBot="1" x14ac:dyDescent="0.3">
      <c r="C16" s="152" t="s">
        <v>53</v>
      </c>
      <c r="D16" s="153"/>
      <c r="E16" s="154"/>
      <c r="F16" s="120">
        <f>'RC'!D14</f>
        <v>1</v>
      </c>
      <c r="G16" s="159" t="str">
        <f>'RC'!E14</f>
        <v>( 33% )</v>
      </c>
      <c r="H16" s="155"/>
      <c r="I16" s="156"/>
    </row>
    <row r="17" spans="3:12" ht="30" customHeight="1" thickBot="1" x14ac:dyDescent="0.3">
      <c r="C17" s="152" t="s">
        <v>27</v>
      </c>
      <c r="D17" s="153"/>
      <c r="E17" s="154"/>
      <c r="F17" s="120">
        <f>'RC'!D15</f>
        <v>0</v>
      </c>
      <c r="G17" s="159" t="str">
        <f>'RC'!E15</f>
        <v>( 0% )</v>
      </c>
      <c r="H17" s="155"/>
      <c r="I17" s="156"/>
    </row>
    <row r="18" spans="3:12" ht="30" customHeight="1" thickBot="1" x14ac:dyDescent="0.3">
      <c r="C18" s="157" t="s">
        <v>54</v>
      </c>
      <c r="D18" s="158"/>
      <c r="E18" s="158"/>
      <c r="F18" s="158"/>
      <c r="G18" s="158"/>
      <c r="H18" s="158"/>
      <c r="I18" s="158"/>
    </row>
    <row r="19" spans="3:12" ht="30" customHeight="1" thickBot="1" x14ac:dyDescent="0.3">
      <c r="C19" s="152" t="s">
        <v>45</v>
      </c>
      <c r="D19" s="153"/>
      <c r="E19" s="154"/>
      <c r="F19" s="123" t="str">
        <f>IF(ISERROR(
AVERAGEIF(DI!$D$8:$D$208,"Operacional",DI!$E$8:$E$208)),"",AVERAGEIF(DI!$D$8:$D$208,"Operacional",DI!$E$8:$E$208))</f>
        <v/>
      </c>
      <c r="G19" s="160"/>
      <c r="H19" s="160"/>
      <c r="I19" s="124"/>
    </row>
    <row r="20" spans="3:12" ht="30" customHeight="1" thickBot="1" x14ac:dyDescent="0.3">
      <c r="C20" s="152" t="s">
        <v>46</v>
      </c>
      <c r="D20" s="153"/>
      <c r="E20" s="154"/>
      <c r="F20" s="123">
        <f>IF(ISERROR(
AVERAGEIF(DI!$D$8:$D$208,"Gerencial",DI!$E$8:$E$208)),"",AVERAGEIF(DI!$D$8:$D$208,"Gerencial",DI!$E$8:$E$208))</f>
        <v>6100</v>
      </c>
      <c r="G20" s="160"/>
      <c r="H20" s="160"/>
      <c r="I20" s="124"/>
    </row>
    <row r="21" spans="3:12" ht="30" customHeight="1" thickBot="1" x14ac:dyDescent="0.3">
      <c r="C21" s="152" t="s">
        <v>47</v>
      </c>
      <c r="D21" s="153"/>
      <c r="E21" s="154"/>
      <c r="F21" s="123">
        <f>IF(ISERROR(
AVERAGEIF(DI!$D$8:$D$208,"Diretoria",DI!$E$8:$E$208)),"",AVERAGEIF(DI!$D$8:$D$208,"Diretoria",DI!$E$8:$E$208))</f>
        <v>9100</v>
      </c>
      <c r="G21" s="160"/>
      <c r="H21" s="160"/>
      <c r="I21" s="124"/>
    </row>
    <row r="22" spans="3:12" ht="14.1" customHeight="1" x14ac:dyDescent="0.25"/>
    <row r="23" spans="3:12" ht="30" customHeight="1" x14ac:dyDescent="0.25">
      <c r="C23" s="146" t="s">
        <v>60</v>
      </c>
      <c r="D23" s="57"/>
      <c r="E23" s="57"/>
      <c r="F23" s="57"/>
      <c r="G23" s="57"/>
      <c r="H23" s="57"/>
      <c r="I23" s="57"/>
      <c r="J23" s="57"/>
      <c r="K23" s="57"/>
      <c r="L23" s="146" t="s">
        <v>61</v>
      </c>
    </row>
    <row r="24" spans="3:12" ht="30" customHeight="1" x14ac:dyDescent="0.25"/>
    <row r="25" spans="3:12" ht="30" customHeight="1" x14ac:dyDescent="0.25"/>
    <row r="26" spans="3:12" ht="30" customHeight="1" x14ac:dyDescent="0.25"/>
    <row r="27" spans="3:12" ht="30" customHeight="1" x14ac:dyDescent="0.25"/>
    <row r="28" spans="3:12" ht="30" customHeight="1" x14ac:dyDescent="0.25"/>
    <row r="29" spans="3:12" ht="30" customHeight="1" x14ac:dyDescent="0.25"/>
    <row r="30" spans="3:12" ht="30" customHeight="1" x14ac:dyDescent="0.25"/>
    <row r="31" spans="3:12" ht="30" customHeight="1" x14ac:dyDescent="0.25"/>
    <row r="32" spans="3:12" ht="14.1" customHeight="1" x14ac:dyDescent="0.25"/>
    <row r="33" spans="3:19" ht="30" customHeight="1" x14ac:dyDescent="0.25">
      <c r="C33" s="146" t="s">
        <v>54</v>
      </c>
    </row>
    <row r="34" spans="3:19" ht="30" customHeight="1" x14ac:dyDescent="0.25"/>
    <row r="35" spans="3:19" ht="30" customHeight="1" x14ac:dyDescent="0.25"/>
    <row r="36" spans="3:19" ht="30" customHeight="1" x14ac:dyDescent="0.25"/>
    <row r="37" spans="3:19" ht="30" customHeight="1" x14ac:dyDescent="0.25"/>
    <row r="38" spans="3:19" ht="30" customHeight="1" x14ac:dyDescent="0.25"/>
    <row r="39" spans="3:19" ht="30" customHeight="1" x14ac:dyDescent="0.25"/>
    <row r="40" spans="3:19" ht="30" customHeight="1" x14ac:dyDescent="0.25"/>
    <row r="41" spans="3:19" ht="30" customHeight="1" x14ac:dyDescent="0.25"/>
    <row r="42" spans="3:19" ht="30" customHeight="1" x14ac:dyDescent="0.25"/>
    <row r="43" spans="3:19" ht="30" customHeight="1" x14ac:dyDescent="0.25"/>
    <row r="44" spans="3:19" ht="14.1" customHeight="1" x14ac:dyDescent="0.25"/>
    <row r="45" spans="3:19" ht="30" customHeight="1" x14ac:dyDescent="0.25">
      <c r="C45" s="131" t="s">
        <v>65</v>
      </c>
      <c r="D45" s="132"/>
      <c r="E45" s="132"/>
      <c r="F45" s="161" t="str">
        <f>RC_IND!E9</f>
        <v>Ze Carlos</v>
      </c>
      <c r="G45" s="162"/>
      <c r="H45" s="162"/>
      <c r="I45" s="163"/>
      <c r="K45" s="164" t="str">
        <f>RC_IND!H9</f>
        <v/>
      </c>
    </row>
    <row r="46" spans="3:19" ht="14.1" customHeight="1" x14ac:dyDescent="0.25"/>
    <row r="47" spans="3:19" ht="38.450000000000003" customHeight="1" thickBot="1" x14ac:dyDescent="0.3">
      <c r="C47" s="134" t="s">
        <v>56</v>
      </c>
      <c r="D47" s="135"/>
      <c r="E47" s="135"/>
      <c r="F47" s="135"/>
      <c r="G47" s="135"/>
      <c r="H47" s="135"/>
      <c r="I47" s="135"/>
      <c r="K47" s="165" t="str">
        <f>RC_IND!H11</f>
        <v>Requisitos para Gerente
(Orientação para avaliar o melhor momento para uma promoção)</v>
      </c>
      <c r="L47" s="165"/>
      <c r="M47" s="165"/>
      <c r="N47" s="165"/>
      <c r="O47" s="165"/>
      <c r="P47" s="165"/>
      <c r="Q47" s="165"/>
      <c r="R47" s="165"/>
      <c r="S47" s="165"/>
    </row>
    <row r="48" spans="3:19" ht="38.450000000000003" customHeight="1" thickBot="1" x14ac:dyDescent="0.3">
      <c r="C48" s="166" t="s">
        <v>57</v>
      </c>
      <c r="D48" s="167"/>
      <c r="E48" s="166" t="s">
        <v>22</v>
      </c>
      <c r="F48" s="168"/>
      <c r="G48" s="167"/>
      <c r="H48" s="166" t="s">
        <v>16</v>
      </c>
      <c r="I48" s="168"/>
      <c r="K48" s="169" t="s">
        <v>58</v>
      </c>
      <c r="L48" s="170"/>
      <c r="M48" s="171"/>
      <c r="N48" s="169" t="s">
        <v>38</v>
      </c>
      <c r="O48" s="170"/>
      <c r="P48" s="171"/>
      <c r="Q48" s="169" t="s">
        <v>59</v>
      </c>
      <c r="R48" s="170"/>
      <c r="S48" s="171"/>
    </row>
    <row r="49" spans="3:19" ht="30" customHeight="1" thickBot="1" x14ac:dyDescent="0.3">
      <c r="C49" s="172" t="str">
        <f>RC_IND!C13</f>
        <v>1º - Posição atual</v>
      </c>
      <c r="D49" s="172"/>
      <c r="E49" s="143" t="str">
        <f>RC_IND!D13</f>
        <v/>
      </c>
      <c r="F49" s="143"/>
      <c r="G49" s="143"/>
      <c r="H49" s="173" t="str">
        <f>RC_IND!F13</f>
        <v/>
      </c>
      <c r="I49" s="173"/>
      <c r="K49" s="174" t="str">
        <f>RC_IND!H13</f>
        <v>Qualidades comportamentais obrigatórias para o cargo de Gerente</v>
      </c>
      <c r="L49" s="175"/>
      <c r="M49" s="176"/>
      <c r="N49" s="174" t="str">
        <f>RC_IND!I13</f>
        <v>Qualidades desejáveis para o cargo de Gerente</v>
      </c>
      <c r="O49" s="175"/>
      <c r="P49" s="176"/>
      <c r="Q49" s="174" t="str">
        <f>RC_IND!J13</f>
        <v>Conhecimentos técnicos obrigatórios para o cargo de Gerente</v>
      </c>
      <c r="R49" s="175"/>
      <c r="S49" s="176"/>
    </row>
    <row r="50" spans="3:19" ht="30" customHeight="1" thickBot="1" x14ac:dyDescent="0.3">
      <c r="C50" s="172" t="str">
        <f>RC_IND!C14</f>
        <v>2º</v>
      </c>
      <c r="D50" s="172"/>
      <c r="E50" s="143" t="str">
        <f>RC_IND!D14</f>
        <v>Gerente</v>
      </c>
      <c r="F50" s="143"/>
      <c r="G50" s="143"/>
      <c r="H50" s="173">
        <f>RC_IND!F14</f>
        <v>6100</v>
      </c>
      <c r="I50" s="173"/>
      <c r="K50" s="174"/>
      <c r="L50" s="175"/>
      <c r="M50" s="176"/>
      <c r="N50" s="174"/>
      <c r="O50" s="175"/>
      <c r="P50" s="176"/>
      <c r="Q50" s="174"/>
      <c r="R50" s="175"/>
      <c r="S50" s="176"/>
    </row>
    <row r="51" spans="3:19" ht="30" customHeight="1" thickBot="1" x14ac:dyDescent="0.3">
      <c r="C51" s="172" t="str">
        <f>RC_IND!C15</f>
        <v>3º</v>
      </c>
      <c r="D51" s="172"/>
      <c r="E51" s="143" t="str">
        <f>RC_IND!D15</f>
        <v>Diretor criativo</v>
      </c>
      <c r="F51" s="143"/>
      <c r="G51" s="143"/>
      <c r="H51" s="173">
        <f>RC_IND!F15</f>
        <v>8100</v>
      </c>
      <c r="I51" s="173"/>
      <c r="K51" s="174"/>
      <c r="L51" s="175"/>
      <c r="M51" s="176"/>
      <c r="N51" s="174"/>
      <c r="O51" s="175"/>
      <c r="P51" s="176"/>
      <c r="Q51" s="174"/>
      <c r="R51" s="175"/>
      <c r="S51" s="176"/>
    </row>
    <row r="52" spans="3:19" ht="30" customHeight="1" thickBot="1" x14ac:dyDescent="0.3">
      <c r="C52" s="172" t="str">
        <f>RC_IND!C16</f>
        <v>4º</v>
      </c>
      <c r="D52" s="172"/>
      <c r="E52" s="143" t="str">
        <f>RC_IND!D16</f>
        <v>CEO</v>
      </c>
      <c r="F52" s="143"/>
      <c r="G52" s="143"/>
      <c r="H52" s="173">
        <f>RC_IND!F16</f>
        <v>10100</v>
      </c>
      <c r="I52" s="173"/>
      <c r="K52" s="174"/>
      <c r="L52" s="175"/>
      <c r="M52" s="176"/>
      <c r="N52" s="174"/>
      <c r="O52" s="175"/>
      <c r="P52" s="176"/>
      <c r="Q52" s="174"/>
      <c r="R52" s="175"/>
      <c r="S52" s="176"/>
    </row>
    <row r="53" spans="3:19" ht="30" customHeight="1" thickBot="1" x14ac:dyDescent="0.3">
      <c r="C53" s="172" t="str">
        <f>RC_IND!C17</f>
        <v>5º - Posição atual</v>
      </c>
      <c r="D53" s="172"/>
      <c r="E53" s="143" t="str">
        <f>RC_IND!D17</f>
        <v/>
      </c>
      <c r="F53" s="143"/>
      <c r="G53" s="143"/>
      <c r="H53" s="173" t="str">
        <f>RC_IND!F17</f>
        <v/>
      </c>
      <c r="I53" s="173"/>
      <c r="K53" s="174"/>
      <c r="L53" s="175"/>
      <c r="M53" s="176"/>
      <c r="N53" s="174"/>
      <c r="O53" s="175"/>
      <c r="P53" s="176"/>
      <c r="Q53" s="174"/>
      <c r="R53" s="175"/>
      <c r="S53" s="176"/>
    </row>
    <row r="54" spans="3:19" ht="30" customHeight="1" thickBot="1" x14ac:dyDescent="0.3">
      <c r="C54" s="172" t="str">
        <f>RC_IND!C18</f>
        <v>6º - Posição atual</v>
      </c>
      <c r="D54" s="172"/>
      <c r="E54" s="143" t="str">
        <f>RC_IND!D18</f>
        <v/>
      </c>
      <c r="F54" s="143"/>
      <c r="G54" s="143"/>
      <c r="H54" s="173" t="str">
        <f>RC_IND!F18</f>
        <v/>
      </c>
      <c r="I54" s="173"/>
      <c r="K54" s="174"/>
      <c r="L54" s="175"/>
      <c r="M54" s="176"/>
      <c r="N54" s="174"/>
      <c r="O54" s="175"/>
      <c r="P54" s="176"/>
      <c r="Q54" s="174"/>
      <c r="R54" s="175"/>
      <c r="S54" s="176"/>
    </row>
    <row r="55" spans="3:19" ht="30" customHeight="1" thickBot="1" x14ac:dyDescent="0.3">
      <c r="C55" s="172" t="str">
        <f>RC_IND!C19</f>
        <v>7º - Posição atual</v>
      </c>
      <c r="D55" s="172"/>
      <c r="E55" s="143" t="str">
        <f>RC_IND!D19</f>
        <v/>
      </c>
      <c r="F55" s="143"/>
      <c r="G55" s="143"/>
      <c r="H55" s="173" t="str">
        <f>RC_IND!F19</f>
        <v/>
      </c>
      <c r="I55" s="173"/>
      <c r="K55" s="174"/>
      <c r="L55" s="175"/>
      <c r="M55" s="176"/>
      <c r="N55" s="174"/>
      <c r="O55" s="175"/>
      <c r="P55" s="176"/>
      <c r="Q55" s="174"/>
      <c r="R55" s="175"/>
      <c r="S55" s="176"/>
    </row>
    <row r="56" spans="3:19" ht="30" customHeight="1" thickBot="1" x14ac:dyDescent="0.3">
      <c r="C56" s="172" t="str">
        <f>RC_IND!C20</f>
        <v>8º - Posição atual</v>
      </c>
      <c r="D56" s="172"/>
      <c r="E56" s="143" t="str">
        <f>RC_IND!D20</f>
        <v/>
      </c>
      <c r="F56" s="143"/>
      <c r="G56" s="143"/>
      <c r="H56" s="173" t="str">
        <f>RC_IND!F20</f>
        <v/>
      </c>
      <c r="I56" s="173"/>
      <c r="K56" s="174"/>
      <c r="L56" s="175"/>
      <c r="M56" s="176"/>
      <c r="N56" s="174"/>
      <c r="O56" s="175"/>
      <c r="P56" s="176"/>
      <c r="Q56" s="174"/>
      <c r="R56" s="175"/>
      <c r="S56" s="176"/>
    </row>
    <row r="57" spans="3:19" ht="30" customHeight="1" thickBot="1" x14ac:dyDescent="0.3">
      <c r="C57" s="172" t="str">
        <f>RC_IND!C21</f>
        <v>9º - Posição atual</v>
      </c>
      <c r="D57" s="172"/>
      <c r="E57" s="143" t="str">
        <f>RC_IND!D21</f>
        <v/>
      </c>
      <c r="F57" s="143"/>
      <c r="G57" s="143"/>
      <c r="H57" s="173" t="str">
        <f>RC_IND!F21</f>
        <v/>
      </c>
      <c r="I57" s="173"/>
    </row>
    <row r="58" spans="3:19" ht="30" customHeight="1" thickBot="1" x14ac:dyDescent="0.3">
      <c r="C58" s="172" t="str">
        <f>RC_IND!C22</f>
        <v>10º - Posição atual</v>
      </c>
      <c r="D58" s="172"/>
      <c r="E58" s="143" t="str">
        <f>RC_IND!D22</f>
        <v/>
      </c>
      <c r="F58" s="143"/>
      <c r="G58" s="143"/>
      <c r="H58" s="173" t="str">
        <f>RC_IND!F22</f>
        <v/>
      </c>
      <c r="I58" s="173"/>
    </row>
    <row r="59" spans="3:19" ht="30" customHeight="1" thickBot="1" x14ac:dyDescent="0.3">
      <c r="C59" s="172" t="str">
        <f>RC_IND!C23</f>
        <v>11º - Posição atual</v>
      </c>
      <c r="D59" s="172"/>
      <c r="E59" s="143" t="str">
        <f>RC_IND!D23</f>
        <v/>
      </c>
      <c r="F59" s="143"/>
      <c r="G59" s="143"/>
      <c r="H59" s="173" t="str">
        <f>RC_IND!F23</f>
        <v/>
      </c>
      <c r="I59" s="173"/>
    </row>
    <row r="60" spans="3:19" ht="30" customHeight="1" thickBot="1" x14ac:dyDescent="0.3">
      <c r="C60" s="172" t="str">
        <f>RC_IND!C24</f>
        <v>12º - Posição atual</v>
      </c>
      <c r="D60" s="172"/>
      <c r="E60" s="143" t="str">
        <f>RC_IND!D24</f>
        <v/>
      </c>
      <c r="F60" s="143"/>
      <c r="G60" s="143"/>
      <c r="H60" s="173" t="str">
        <f>RC_IND!F24</f>
        <v/>
      </c>
      <c r="I60" s="173"/>
    </row>
    <row r="61" spans="3:19" ht="30" customHeight="1" thickBot="1" x14ac:dyDescent="0.3">
      <c r="C61" s="172" t="str">
        <f>RC_IND!C25</f>
        <v>13º - Posição atual</v>
      </c>
      <c r="D61" s="172"/>
      <c r="E61" s="143" t="str">
        <f>RC_IND!D25</f>
        <v/>
      </c>
      <c r="F61" s="143"/>
      <c r="G61" s="143"/>
      <c r="H61" s="173" t="str">
        <f>RC_IND!F25</f>
        <v/>
      </c>
      <c r="I61" s="173"/>
    </row>
    <row r="62" spans="3:19" ht="30" customHeight="1" thickBot="1" x14ac:dyDescent="0.3">
      <c r="C62" s="172" t="str">
        <f>RC_IND!C26</f>
        <v>14º - Posição atual</v>
      </c>
      <c r="D62" s="172"/>
      <c r="E62" s="143" t="str">
        <f>RC_IND!D26</f>
        <v/>
      </c>
      <c r="F62" s="143"/>
      <c r="G62" s="143"/>
      <c r="H62" s="173" t="str">
        <f>RC_IND!F26</f>
        <v/>
      </c>
      <c r="I62" s="173"/>
    </row>
    <row r="63" spans="3:19" ht="30" customHeight="1" thickBot="1" x14ac:dyDescent="0.3">
      <c r="C63" s="172" t="str">
        <f>RC_IND!C27</f>
        <v>15º - Posição atual</v>
      </c>
      <c r="D63" s="172"/>
      <c r="E63" s="143" t="str">
        <f>RC_IND!D27</f>
        <v/>
      </c>
      <c r="F63" s="143"/>
      <c r="G63" s="143"/>
      <c r="H63" s="173" t="str">
        <f>RC_IND!F27</f>
        <v/>
      </c>
      <c r="I63" s="173"/>
    </row>
    <row r="64" spans="3:19" ht="30" customHeight="1" thickBot="1" x14ac:dyDescent="0.3">
      <c r="C64" s="172" t="str">
        <f>RC_IND!C28</f>
        <v>16º - Posição atual</v>
      </c>
      <c r="D64" s="172"/>
      <c r="E64" s="143" t="str">
        <f>RC_IND!D28</f>
        <v/>
      </c>
      <c r="F64" s="143"/>
      <c r="G64" s="143"/>
      <c r="H64" s="173" t="str">
        <f>RC_IND!F28</f>
        <v/>
      </c>
      <c r="I64" s="173"/>
    </row>
    <row r="65" spans="3:9" ht="30" customHeight="1" thickBot="1" x14ac:dyDescent="0.3">
      <c r="C65" s="172" t="str">
        <f>RC_IND!C29</f>
        <v>17º - Posição atual</v>
      </c>
      <c r="D65" s="172"/>
      <c r="E65" s="143" t="str">
        <f>RC_IND!D29</f>
        <v/>
      </c>
      <c r="F65" s="143"/>
      <c r="G65" s="143"/>
      <c r="H65" s="173" t="str">
        <f>RC_IND!F29</f>
        <v/>
      </c>
      <c r="I65" s="173"/>
    </row>
    <row r="66" spans="3:9" ht="30" customHeight="1" thickBot="1" x14ac:dyDescent="0.3">
      <c r="C66" s="172" t="str">
        <f>RC_IND!C30</f>
        <v>18º - Posição atual</v>
      </c>
      <c r="D66" s="172"/>
      <c r="E66" s="143" t="str">
        <f>RC_IND!D30</f>
        <v/>
      </c>
      <c r="F66" s="143"/>
      <c r="G66" s="143"/>
      <c r="H66" s="173" t="str">
        <f>RC_IND!F30</f>
        <v/>
      </c>
      <c r="I66" s="173"/>
    </row>
    <row r="67" spans="3:9" ht="30" customHeight="1" thickBot="1" x14ac:dyDescent="0.3">
      <c r="C67" s="172" t="str">
        <f>RC_IND!C31</f>
        <v>19º - Posição atual</v>
      </c>
      <c r="D67" s="172"/>
      <c r="E67" s="143" t="str">
        <f>RC_IND!D31</f>
        <v/>
      </c>
      <c r="F67" s="143"/>
      <c r="G67" s="143"/>
      <c r="H67" s="173" t="str">
        <f>RC_IND!F31</f>
        <v/>
      </c>
      <c r="I67" s="173"/>
    </row>
    <row r="68" spans="3:9" ht="30" customHeight="1" thickBot="1" x14ac:dyDescent="0.3">
      <c r="C68" s="172" t="str">
        <f>RC_IND!C32</f>
        <v>20º - Posição atual</v>
      </c>
      <c r="D68" s="172"/>
      <c r="E68" s="143" t="str">
        <f>RC_IND!D32</f>
        <v/>
      </c>
      <c r="F68" s="143"/>
      <c r="G68" s="143"/>
      <c r="H68" s="173" t="str">
        <f>RC_IND!F32</f>
        <v/>
      </c>
      <c r="I68" s="173"/>
    </row>
    <row r="69" spans="3:9" ht="30" customHeight="1" x14ac:dyDescent="0.25"/>
    <row r="70" spans="3:9" ht="30" customHeight="1" x14ac:dyDescent="0.25"/>
    <row r="71" spans="3:9" ht="30" customHeight="1" x14ac:dyDescent="0.25"/>
    <row r="72" spans="3:9" ht="30" customHeight="1" x14ac:dyDescent="0.25"/>
    <row r="73" spans="3:9" ht="30" customHeight="1" x14ac:dyDescent="0.25"/>
    <row r="74" spans="3:9" ht="30" customHeight="1" x14ac:dyDescent="0.25"/>
    <row r="75" spans="3:9" ht="30" customHeight="1" x14ac:dyDescent="0.25"/>
    <row r="76" spans="3:9" ht="30" customHeight="1" x14ac:dyDescent="0.25"/>
    <row r="77" spans="3:9" ht="30" customHeight="1" x14ac:dyDescent="0.25"/>
    <row r="78" spans="3:9" ht="30" customHeight="1" x14ac:dyDescent="0.25"/>
    <row r="79" spans="3:9" ht="30" customHeight="1" x14ac:dyDescent="0.25"/>
    <row r="80" spans="3:9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</sheetData>
  <sheetProtection password="9084" sheet="1" objects="1" scenarios="1"/>
  <mergeCells count="100">
    <mergeCell ref="C67:D67"/>
    <mergeCell ref="E67:G67"/>
    <mergeCell ref="H67:I67"/>
    <mergeCell ref="C68:D68"/>
    <mergeCell ref="E68:G68"/>
    <mergeCell ref="H68:I68"/>
    <mergeCell ref="C65:D65"/>
    <mergeCell ref="E65:G65"/>
    <mergeCell ref="H65:I65"/>
    <mergeCell ref="C66:D66"/>
    <mergeCell ref="E66:G66"/>
    <mergeCell ref="H66:I66"/>
    <mergeCell ref="C63:D63"/>
    <mergeCell ref="E63:G63"/>
    <mergeCell ref="H63:I63"/>
    <mergeCell ref="C64:D64"/>
    <mergeCell ref="E64:G64"/>
    <mergeCell ref="H64:I64"/>
    <mergeCell ref="C61:D61"/>
    <mergeCell ref="E61:G61"/>
    <mergeCell ref="H61:I61"/>
    <mergeCell ref="C62:D62"/>
    <mergeCell ref="E62:G62"/>
    <mergeCell ref="H62:I62"/>
    <mergeCell ref="C60:D60"/>
    <mergeCell ref="E60:G60"/>
    <mergeCell ref="H60:I60"/>
    <mergeCell ref="C13:I13"/>
    <mergeCell ref="C14:E14"/>
    <mergeCell ref="C15:E15"/>
    <mergeCell ref="C16:E16"/>
    <mergeCell ref="C17:E17"/>
    <mergeCell ref="G14:I14"/>
    <mergeCell ref="G15:I15"/>
    <mergeCell ref="C47:I47"/>
    <mergeCell ref="C45:E45"/>
    <mergeCell ref="F45:G45"/>
    <mergeCell ref="H45:I45"/>
    <mergeCell ref="H48:I48"/>
    <mergeCell ref="G16:I16"/>
    <mergeCell ref="C8:I8"/>
    <mergeCell ref="C10:E10"/>
    <mergeCell ref="C11:E11"/>
    <mergeCell ref="C12:E12"/>
    <mergeCell ref="G10:I10"/>
    <mergeCell ref="G11:I11"/>
    <mergeCell ref="G12:I12"/>
    <mergeCell ref="C9:E9"/>
    <mergeCell ref="C19:E19"/>
    <mergeCell ref="C20:E20"/>
    <mergeCell ref="C21:E21"/>
    <mergeCell ref="Q48:S48"/>
    <mergeCell ref="G9:I9"/>
    <mergeCell ref="F21:I21"/>
    <mergeCell ref="G17:I17"/>
    <mergeCell ref="C18:I18"/>
    <mergeCell ref="F19:I19"/>
    <mergeCell ref="F20:I20"/>
    <mergeCell ref="K49:M56"/>
    <mergeCell ref="N49:P56"/>
    <mergeCell ref="Q49:S56"/>
    <mergeCell ref="K47:S47"/>
    <mergeCell ref="K48:M48"/>
    <mergeCell ref="N48:P48"/>
    <mergeCell ref="H49:I49"/>
    <mergeCell ref="E48:G48"/>
    <mergeCell ref="E49:G49"/>
    <mergeCell ref="C49:D49"/>
    <mergeCell ref="C50:D50"/>
    <mergeCell ref="E50:G50"/>
    <mergeCell ref="H50:I50"/>
    <mergeCell ref="C48:D48"/>
    <mergeCell ref="C51:D51"/>
    <mergeCell ref="E51:G51"/>
    <mergeCell ref="H51:I51"/>
    <mergeCell ref="C52:D52"/>
    <mergeCell ref="E52:G52"/>
    <mergeCell ref="H52:I52"/>
    <mergeCell ref="C53:D53"/>
    <mergeCell ref="E53:G53"/>
    <mergeCell ref="H53:I53"/>
    <mergeCell ref="C54:D54"/>
    <mergeCell ref="E54:G54"/>
    <mergeCell ref="H54:I54"/>
    <mergeCell ref="C5:T6"/>
    <mergeCell ref="C59:D59"/>
    <mergeCell ref="E59:G59"/>
    <mergeCell ref="H59:I59"/>
    <mergeCell ref="C57:D57"/>
    <mergeCell ref="E57:G57"/>
    <mergeCell ref="H57:I57"/>
    <mergeCell ref="C58:D58"/>
    <mergeCell ref="E58:G58"/>
    <mergeCell ref="H58:I58"/>
    <mergeCell ref="C55:D55"/>
    <mergeCell ref="E55:G55"/>
    <mergeCell ref="H55:I55"/>
    <mergeCell ref="C56:D56"/>
    <mergeCell ref="E56:G56"/>
    <mergeCell ref="H56:I56"/>
  </mergeCells>
  <conditionalFormatting sqref="F10:F12">
    <cfRule type="expression" dxfId="15" priority="49">
      <formula>$C10=""</formula>
    </cfRule>
  </conditionalFormatting>
  <conditionalFormatting sqref="F9">
    <cfRule type="expression" dxfId="14" priority="72">
      <formula>$C9=""</formula>
    </cfRule>
  </conditionalFormatting>
  <conditionalFormatting sqref="G9">
    <cfRule type="expression" dxfId="13" priority="71">
      <formula>$C9=""</formula>
    </cfRule>
  </conditionalFormatting>
  <conditionalFormatting sqref="G10">
    <cfRule type="expression" dxfId="12" priority="54">
      <formula>$C10=""</formula>
    </cfRule>
  </conditionalFormatting>
  <conditionalFormatting sqref="F19">
    <cfRule type="expression" dxfId="11" priority="58">
      <formula>$C19=""</formula>
    </cfRule>
  </conditionalFormatting>
  <conditionalFormatting sqref="G14">
    <cfRule type="expression" dxfId="10" priority="47">
      <formula>$C14=""</formula>
    </cfRule>
  </conditionalFormatting>
  <conditionalFormatting sqref="G11">
    <cfRule type="expression" dxfId="9" priority="52">
      <formula>$C11=""</formula>
    </cfRule>
  </conditionalFormatting>
  <conditionalFormatting sqref="G12">
    <cfRule type="expression" dxfId="8" priority="50">
      <formula>$C12=""</formula>
    </cfRule>
  </conditionalFormatting>
  <conditionalFormatting sqref="F20">
    <cfRule type="expression" dxfId="7" priority="38">
      <formula>$C20=""</formula>
    </cfRule>
  </conditionalFormatting>
  <conditionalFormatting sqref="F14:F17">
    <cfRule type="expression" dxfId="6" priority="40">
      <formula>$C14=""</formula>
    </cfRule>
  </conditionalFormatting>
  <conditionalFormatting sqref="G15:G17">
    <cfRule type="expression" dxfId="5" priority="39">
      <formula>$C15=""</formula>
    </cfRule>
  </conditionalFormatting>
  <conditionalFormatting sqref="F21">
    <cfRule type="expression" dxfId="4" priority="37">
      <formula>$C21=""</formula>
    </cfRule>
  </conditionalFormatting>
  <conditionalFormatting sqref="C49:I49">
    <cfRule type="expression" dxfId="3" priority="5">
      <formula>$E49=""</formula>
    </cfRule>
    <cfRule type="expression" dxfId="2" priority="12">
      <formula>$K$45=$E49</formula>
    </cfRule>
  </conditionalFormatting>
  <conditionalFormatting sqref="C50:I68">
    <cfRule type="expression" dxfId="1" priority="1">
      <formula>$E50=""</formula>
    </cfRule>
    <cfRule type="expression" dxfId="0" priority="2">
      <formula>$K$45=$E50</formula>
    </cfRule>
  </conditionalFormatting>
  <pageMargins left="0.51181102362204722" right="0.51181102362204722" top="0.39370078740157483" bottom="0.39370078740157483" header="0.11811023622047245" footer="0.11811023622047245"/>
  <pageSetup paperSize="9" scale="74" fitToHeight="3" orientation="landscape" r:id="rId1"/>
  <rowBreaks count="2" manualBreakCount="2">
    <brk id="22" min="2" max="19" man="1"/>
    <brk id="44" min="2" max="1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"/>
  <sheetViews>
    <sheetView showGridLines="0" workbookViewId="0">
      <selection sqref="A1:XFD1048576"/>
    </sheetView>
  </sheetViews>
  <sheetFormatPr defaultRowHeight="15" x14ac:dyDescent="0.25"/>
  <cols>
    <col min="1" max="1" width="2.7109375" style="48" customWidth="1"/>
    <col min="2" max="2" width="29.7109375" style="48" customWidth="1"/>
    <col min="3" max="3" width="9.140625" style="48"/>
    <col min="4" max="4" width="29.7109375" style="48" customWidth="1"/>
    <col min="5" max="5" width="9.140625" style="48"/>
    <col min="6" max="6" width="29.7109375" style="48" customWidth="1"/>
    <col min="7" max="7" width="9.140625" style="48"/>
    <col min="8" max="8" width="29.7109375" style="48" customWidth="1"/>
    <col min="9" max="9" width="9.140625" style="48"/>
    <col min="10" max="10" width="29.7109375" style="48" customWidth="1"/>
    <col min="11" max="16384" width="9.140625" style="48"/>
  </cols>
  <sheetData>
    <row r="1" spans="2:10" s="44" customFormat="1" ht="30" customHeight="1" x14ac:dyDescent="0.25"/>
    <row r="2" spans="2:10" s="45" customFormat="1" ht="24.95" customHeight="1" x14ac:dyDescent="0.25"/>
    <row r="3" spans="2:10" s="46" customFormat="1" ht="3" customHeight="1" x14ac:dyDescent="0.25"/>
    <row r="4" spans="2:10" ht="3" customHeight="1" x14ac:dyDescent="0.25"/>
    <row r="5" spans="2:10" x14ac:dyDescent="0.25">
      <c r="B5" s="177" t="s">
        <v>189</v>
      </c>
      <c r="C5" s="178"/>
      <c r="D5" s="177" t="s">
        <v>191</v>
      </c>
      <c r="E5" s="178"/>
      <c r="F5" s="177" t="s">
        <v>190</v>
      </c>
      <c r="G5" s="178"/>
      <c r="H5" s="177" t="s">
        <v>47</v>
      </c>
      <c r="I5" s="178"/>
      <c r="J5" s="177" t="s">
        <v>192</v>
      </c>
    </row>
    <row r="6" spans="2:10" ht="23.25" x14ac:dyDescent="0.25">
      <c r="B6" s="179">
        <f>'RC'!$D$7</f>
        <v>3</v>
      </c>
      <c r="C6" s="178"/>
      <c r="D6" s="179">
        <f>'RC'!$D$8</f>
        <v>0</v>
      </c>
      <c r="E6" s="178"/>
      <c r="F6" s="179">
        <f>'RC'!$D$9</f>
        <v>1</v>
      </c>
      <c r="G6" s="178"/>
      <c r="H6" s="179">
        <f>'RC'!$D$10</f>
        <v>2</v>
      </c>
      <c r="I6" s="178"/>
      <c r="J6" s="179">
        <f>IFERROR(COUNTA(DI_FUNC!$C$8:$C$508),0)</f>
        <v>3</v>
      </c>
    </row>
  </sheetData>
  <sheetProtection password="9084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Q626"/>
  <sheetViews>
    <sheetView workbookViewId="0">
      <selection activeCell="G15" sqref="G15"/>
    </sheetView>
  </sheetViews>
  <sheetFormatPr defaultRowHeight="15" x14ac:dyDescent="0.25"/>
  <cols>
    <col min="2" max="2" width="20.85546875" customWidth="1"/>
    <col min="3" max="3" width="20.140625" customWidth="1"/>
    <col min="4" max="5" width="18.5703125" customWidth="1"/>
    <col min="6" max="6" width="17" customWidth="1"/>
    <col min="7" max="7" width="14.140625" customWidth="1"/>
    <col min="8" max="8" width="4.28515625" customWidth="1"/>
    <col min="9" max="9" width="13.5703125" customWidth="1"/>
    <col min="10" max="10" width="7.5703125" customWidth="1"/>
    <col min="11" max="11" width="10" customWidth="1"/>
    <col min="12" max="14" width="17.85546875" customWidth="1"/>
  </cols>
  <sheetData>
    <row r="1" spans="1:6" ht="30" customHeight="1" thickBot="1" x14ac:dyDescent="0.3">
      <c r="A1" s="20" t="s">
        <v>102</v>
      </c>
      <c r="C1" s="2" t="s">
        <v>62</v>
      </c>
      <c r="D1" s="2" t="s">
        <v>63</v>
      </c>
      <c r="E1" s="2" t="s">
        <v>64</v>
      </c>
      <c r="F1" s="30" t="s">
        <v>203</v>
      </c>
    </row>
    <row r="2" spans="1:6" ht="30" customHeight="1" x14ac:dyDescent="0.25">
      <c r="B2" t="s">
        <v>17</v>
      </c>
      <c r="C2" s="1" t="str">
        <f>IF(ISERROR(
LARGE(DI!$G$8:$G$208,COUNTIF(DI!$D$8:$D$208,DI!$G$7))),"",LARGE(DI!$G$8:$G$208,COUNTIF(DI!$D$8:$D$208,DI!$G$7)))</f>
        <v/>
      </c>
      <c r="D2" s="1" t="str">
        <f>IF(ISERROR(
SMALL(DI!$G$8:$G$208,COUNTIF(DI!$D$8:$D$208,DI!$G$7))),"",SMALL(DI!$G$8:$G$208,COUNTIF(DI!$D$8:$D$208,DI!$G$7)))</f>
        <v/>
      </c>
      <c r="E2" s="1" t="str">
        <f>IF(ISERROR(
AVERAGEIF(DI!$G$8:$G$208,"&gt;0")),"",AVERAGEIF(DI!$G$8:$G$208,"&gt;0"))</f>
        <v/>
      </c>
      <c r="F2" s="1">
        <f>IF(ISERROR(
SUMIF(DI_FUNC!$F$8:$F$508,AUXILIAR!$B2,DI_FUNC!$G$8:$G$508)),"",SUMIF(DI_FUNC!$F$8:$F$508,AUXILIAR!$B2,DI_FUNC!$G$8:$G$508))</f>
        <v>0</v>
      </c>
    </row>
    <row r="3" spans="1:6" ht="30" customHeight="1" x14ac:dyDescent="0.25">
      <c r="B3" t="s">
        <v>18</v>
      </c>
      <c r="C3" s="1">
        <f>IF(ISERROR(
LARGE(DI!$H$8:$H$208,COUNTIF(DI!$D$8:$D$208,DI!$H$7))),"",LARGE(DI!$H$8:$H$208,COUNTIF(DI!$D$8:$D$208,DI!$H$7)))</f>
        <v>6100</v>
      </c>
      <c r="D3" s="1">
        <f>IF(ISERROR(
SMALL(DI!$H$8:$H$208,COUNTIF(DI!$D$8:$D$208,DI!$H$7))),"",SMALL(DI!$H$8:$H$208,COUNTIF(DI!$D$8:$D$208,DI!$H$7)))</f>
        <v>6100</v>
      </c>
      <c r="E3" s="1">
        <f>IF(ISERROR(
AVERAGEIF(DI!$H$8:$H$208,"&gt;0")),"",AVERAGEIF(DI!$H$8:$H$208,"&gt;0"))</f>
        <v>6100</v>
      </c>
      <c r="F3" s="1">
        <f>IF(ISERROR(
SUMIF(DI_FUNC!$F$8:$F$508,AUXILIAR!$B3,DI_FUNC!$G$8:$G$508)),"",SUMIF(DI_FUNC!$F$8:$F$508,AUXILIAR!$B3,DI_FUNC!$G$8:$G$508))</f>
        <v>0</v>
      </c>
    </row>
    <row r="4" spans="1:6" ht="30" customHeight="1" x14ac:dyDescent="0.25">
      <c r="B4" t="s">
        <v>19</v>
      </c>
      <c r="C4" s="1">
        <f>IF(ISERROR(
LARGE(DI!$I$8:$I$208,COUNTIF(DI!$D$8:$D$208,DI!$I$7))),"",LARGE(DI!$I$8:$I$208,COUNTIF(DI!$D$8:$D$208,DI!$I$7)))</f>
        <v>8100</v>
      </c>
      <c r="D4" s="1">
        <f>IF(ISERROR(
SMALL(DI!$I$8:$I$208,COUNTIF(DI!$D$8:$D$208,DI!$I$7))),"",SMALL(DI!$I$8:$I$208,COUNTIF(DI!$D$8:$D$208,DI!$I$7)))</f>
        <v>10100</v>
      </c>
      <c r="E4" s="1">
        <f>IF(ISERROR(
AVERAGEIF(DI!$I$8:$I$208,"&gt;0")),"",AVERAGEIF(DI!$I$8:$I$208,"&gt;0"))</f>
        <v>9100</v>
      </c>
      <c r="F4" s="1">
        <f>IF(ISERROR(
SUMIF(DI_FUNC!$F$8:$F$508,AUXILIAR!$B4,DI_FUNC!$G$8:$G$508)),"",SUMIF(DI_FUNC!$F$8:$F$508,AUXILIAR!$B4,DI_FUNC!$G$8:$G$508))</f>
        <v>10100</v>
      </c>
    </row>
    <row r="7" spans="1:6" ht="30" customHeight="1" x14ac:dyDescent="0.25">
      <c r="A7" s="7" t="s">
        <v>79</v>
      </c>
    </row>
    <row r="8" spans="1:6" ht="30" customHeight="1" x14ac:dyDescent="0.25">
      <c r="B8" s="6" t="s">
        <v>68</v>
      </c>
      <c r="C8" s="40" t="str">
        <f>GRAF_IND!E6</f>
        <v>Fiilippo Ghermandi</v>
      </c>
      <c r="D8" s="41"/>
    </row>
    <row r="9" spans="1:6" ht="14.1" customHeight="1" thickBot="1" x14ac:dyDescent="0.3">
      <c r="C9" s="4"/>
    </row>
    <row r="10" spans="1:6" ht="30" customHeight="1" thickBot="1" x14ac:dyDescent="0.3">
      <c r="B10" s="13" t="s">
        <v>67</v>
      </c>
      <c r="C10" s="14" t="s">
        <v>22</v>
      </c>
      <c r="D10" s="12" t="s">
        <v>16</v>
      </c>
    </row>
    <row r="11" spans="1:6" ht="30" customHeight="1" thickBot="1" x14ac:dyDescent="0.3">
      <c r="B11" s="9" t="s">
        <v>76</v>
      </c>
      <c r="C11" s="15" t="str">
        <f>IF(ISERROR(
VLOOKUP(C8,DI_FUNC!$C$8:$D$508,2,0)),"",VLOOKUP(C8,DI_FUNC!$C$8:$D$508,2,0))</f>
        <v>Gestor</v>
      </c>
      <c r="D11" s="11" t="e">
        <f>IF(ISERROR(
VLOOKUP(C11,DI!$C$8:$E$208,3,0)),NA(),VLOOKUP(C11,DI!$C$8:$E$208,3,0))</f>
        <v>#N/A</v>
      </c>
    </row>
    <row r="12" spans="1:6" ht="30" customHeight="1" thickBot="1" x14ac:dyDescent="0.3">
      <c r="B12" s="9" t="s">
        <v>71</v>
      </c>
      <c r="C12" s="15" t="str">
        <f>IF(ISERROR(
IF(OR(VLOOKUP(C11,CC!$C$7:$D$207,2,0)="Não há previsão de promoção",VLOOKUP(C11,CC!$C$7:$D$207,2,0)="",C11=""),"",VLOOKUP(C11,CC!$C$7:$D$207,2,0))),"",IF(OR(VLOOKUP(C11,CC!$C$7:$D$207,2,0)="Não há previsão de promoção",VLOOKUP(C11,CC!$C$7:$D$207,2,0)="",C11=""),"",VLOOKUP(C11,CC!$C$7:$D$207,2,0)))</f>
        <v/>
      </c>
      <c r="D12" s="11" t="e">
        <f>IF(ISERROR(
VLOOKUP(C12,DI!$C$8:$E$208,3,0)),NA(),VLOOKUP(C12,DI!$C$8:$E$208,3,0))</f>
        <v>#N/A</v>
      </c>
    </row>
    <row r="13" spans="1:6" ht="30" customHeight="1" thickBot="1" x14ac:dyDescent="0.3">
      <c r="B13" s="5" t="s">
        <v>72</v>
      </c>
      <c r="C13" s="15" t="str">
        <f>IF(ISERROR(
IF(OR(VLOOKUP(C12,CC!$C$7:$D$207,2,0)="Não há previsão de promoção",VLOOKUP(C12,CC!$C$7:$D$207,2,0)="",C12=""),"",VLOOKUP(C12,CC!$C$7:$D$207,2,0))),"",IF(OR(VLOOKUP(C12,CC!$C$7:$D$207,2,0)="Não há previsão de promoção",VLOOKUP(C12,CC!$C$7:$D$207,2,0)="",C12=""),"",VLOOKUP(C12,CC!$C$7:$D$207,2,0)))</f>
        <v/>
      </c>
      <c r="D13" s="11" t="e">
        <f>IF(ISERROR(
VLOOKUP(C13,DI!$C$8:$E$208,3,0)),NA(),VLOOKUP(C13,DI!$C$8:$E$208,3,0))</f>
        <v>#N/A</v>
      </c>
    </row>
    <row r="14" spans="1:6" ht="30" customHeight="1" thickBot="1" x14ac:dyDescent="0.3">
      <c r="B14" s="5" t="s">
        <v>73</v>
      </c>
      <c r="C14" s="15" t="str">
        <f>IF(ISERROR(
IF(OR(VLOOKUP(C13,CC!$C$7:$D$207,2,0)="Não há previsão de promoção",VLOOKUP(C13,CC!$C$7:$D$207,2,0)="",C13=""),"",VLOOKUP(C13,CC!$C$7:$D$207,2,0))),"",IF(OR(VLOOKUP(C13,CC!$C$7:$D$207,2,0)="Não há previsão de promoção",VLOOKUP(C13,CC!$C$7:$D$207,2,0)="",C13=""),"",VLOOKUP(C13,CC!$C$7:$D$207,2,0)))</f>
        <v/>
      </c>
      <c r="D14" s="11" t="e">
        <f>IF(ISERROR(
VLOOKUP(C14,DI!$C$8:$E$208,3,0)),NA(),VLOOKUP(C14,DI!$C$8:$E$208,3,0))</f>
        <v>#N/A</v>
      </c>
    </row>
    <row r="15" spans="1:6" ht="30" customHeight="1" thickBot="1" x14ac:dyDescent="0.3">
      <c r="B15" s="5" t="s">
        <v>74</v>
      </c>
      <c r="C15" s="15" t="str">
        <f>IF(ISERROR(
IF(OR(VLOOKUP(C14,CC!$C$7:$D$207,2,0)="Não há previsão de promoção",VLOOKUP(C14,CC!$C$7:$D$207,2,0)="",C14=""),"",VLOOKUP(C14,CC!$C$7:$D$207,2,0))),"",IF(OR(VLOOKUP(C14,CC!$C$7:$D$207,2,0)="Não há previsão de promoção",VLOOKUP(C14,CC!$C$7:$D$207,2,0)="",C14=""),"",VLOOKUP(C14,CC!$C$7:$D$207,2,0)))</f>
        <v/>
      </c>
      <c r="D15" s="11" t="e">
        <f>IF(ISERROR(
VLOOKUP(C15,DI!$C$8:$E$208,3,0)),NA(),VLOOKUP(C15,DI!$C$8:$E$208,3,0))</f>
        <v>#N/A</v>
      </c>
    </row>
    <row r="16" spans="1:6" ht="30" customHeight="1" thickBot="1" x14ac:dyDescent="0.3">
      <c r="B16" s="5" t="s">
        <v>75</v>
      </c>
      <c r="C16" s="15" t="str">
        <f>IF(ISERROR(
IF(OR(VLOOKUP(C15,CC!$C$7:$D$207,2,0)="Não há previsão de promoção",VLOOKUP(C15,CC!$C$7:$D$207,2,0)="",C15=""),"",VLOOKUP(C15,CC!$C$7:$D$207,2,0))),"",IF(OR(VLOOKUP(C15,CC!$C$7:$D$207,2,0)="Não há previsão de promoção",VLOOKUP(C15,CC!$C$7:$D$207,2,0)="",C15=""),"",VLOOKUP(C15,CC!$C$7:$D$207,2,0)))</f>
        <v/>
      </c>
      <c r="D16" s="11" t="e">
        <f>IF(ISERROR(
VLOOKUP(C16,DI!$C$8:$E$208,3,0)),NA(),VLOOKUP(C16,DI!$C$8:$E$208,3,0))</f>
        <v>#N/A</v>
      </c>
    </row>
    <row r="19" spans="1:17" ht="30" customHeight="1" x14ac:dyDescent="0.25">
      <c r="A19" s="7" t="s">
        <v>66</v>
      </c>
    </row>
    <row r="20" spans="1:17" ht="30" customHeight="1" x14ac:dyDescent="0.25">
      <c r="B20" s="6" t="s">
        <v>68</v>
      </c>
      <c r="C20" s="40" t="str">
        <f>RC_IND!E9</f>
        <v>Ze Carlos</v>
      </c>
      <c r="D20" s="41"/>
    </row>
    <row r="21" spans="1:17" ht="14.1" customHeight="1" x14ac:dyDescent="0.25">
      <c r="C21" s="4"/>
    </row>
    <row r="22" spans="1:17" ht="30" customHeight="1" x14ac:dyDescent="0.25">
      <c r="A22" s="36" t="s">
        <v>67</v>
      </c>
      <c r="B22" s="36"/>
      <c r="C22" s="36"/>
      <c r="D22" s="37"/>
    </row>
    <row r="23" spans="1:17" ht="30" customHeight="1" x14ac:dyDescent="0.25">
      <c r="B23" s="10" t="s">
        <v>76</v>
      </c>
      <c r="C23" s="42" t="str">
        <f>IF(ISERROR(
VLOOKUP(C20,DI_FUNC!$C$8:$D$508,2,0)),"",VLOOKUP(C20,DI_FUNC!$C$8:$D$508,2,0))</f>
        <v/>
      </c>
      <c r="D23" s="43"/>
      <c r="F23">
        <f>E24+1</f>
        <v>1</v>
      </c>
    </row>
    <row r="24" spans="1:17" ht="30" customHeight="1" x14ac:dyDescent="0.25">
      <c r="A24" s="36" t="s">
        <v>69</v>
      </c>
      <c r="B24" s="36"/>
      <c r="C24" s="36"/>
      <c r="D24" s="37"/>
      <c r="E24" s="18">
        <f>SUM(E25:E224)</f>
        <v>0</v>
      </c>
      <c r="Q24" s="3"/>
    </row>
    <row r="25" spans="1:17" ht="30" customHeight="1" thickBot="1" x14ac:dyDescent="0.3">
      <c r="B25" s="9">
        <v>1</v>
      </c>
      <c r="C25" s="38" t="str">
        <f>IF(ISERROR(
INDEX(CC!$C$7:$C$207,MATCH(AUXILIAR!C23,CC!$D$7:$D$207,0),1)),"",INDEX(CC!$C$7:$C$207,MATCH(AUXILIAR!C23,CC!$D$7:$D$207,0),1))</f>
        <v/>
      </c>
      <c r="D25" s="39"/>
      <c r="E25" s="3">
        <f>IF(C25="",0,1)</f>
        <v>0</v>
      </c>
      <c r="F25">
        <f>IF(E25=1,F23-1,0)</f>
        <v>0</v>
      </c>
      <c r="Q25" s="3"/>
    </row>
    <row r="26" spans="1:17" ht="30" customHeight="1" thickBot="1" x14ac:dyDescent="0.3">
      <c r="B26" s="5">
        <v>2</v>
      </c>
      <c r="C26" s="38" t="str">
        <f>IF(ISERROR(
INDEX(CC!$C$7:$C$207,MATCH(AUXILIAR!C25,CC!$D$7:$D$207,0),1)),"",INDEX(CC!$C$7:$C$207,MATCH(AUXILIAR!C25,CC!$D$7:$D$207,0),1))</f>
        <v/>
      </c>
      <c r="D26" s="39"/>
      <c r="E26" s="3">
        <f t="shared" ref="E26:E89" si="0">IF(C26="",0,1)</f>
        <v>0</v>
      </c>
      <c r="F26">
        <f t="shared" ref="F26:F90" si="1">IF(E26=1,F25-1,0)</f>
        <v>0</v>
      </c>
      <c r="Q26" s="3"/>
    </row>
    <row r="27" spans="1:17" ht="30" customHeight="1" thickBot="1" x14ac:dyDescent="0.3">
      <c r="B27" s="5">
        <v>3</v>
      </c>
      <c r="C27" s="38" t="str">
        <f>IF(ISERROR(
INDEX(CC!$C$7:$C$207,MATCH(AUXILIAR!C26,CC!$D$7:$D$207,0),1)),"",INDEX(CC!$C$7:$C$207,MATCH(AUXILIAR!C26,CC!$D$7:$D$207,0),1))</f>
        <v/>
      </c>
      <c r="D27" s="39"/>
      <c r="E27" s="3">
        <f t="shared" si="0"/>
        <v>0</v>
      </c>
      <c r="F27">
        <f t="shared" si="1"/>
        <v>0</v>
      </c>
      <c r="Q27" s="3"/>
    </row>
    <row r="28" spans="1:17" ht="30" customHeight="1" thickBot="1" x14ac:dyDescent="0.3">
      <c r="B28" s="5">
        <v>4</v>
      </c>
      <c r="C28" s="38" t="str">
        <f>IF(ISERROR(
INDEX(CC!$C$7:$C$207,MATCH(AUXILIAR!C27,CC!$D$7:$D$207,0),1)),"",INDEX(CC!$C$7:$C$207,MATCH(AUXILIAR!C27,CC!$D$7:$D$207,0),1))</f>
        <v/>
      </c>
      <c r="D28" s="39"/>
      <c r="E28" s="3">
        <f t="shared" si="0"/>
        <v>0</v>
      </c>
      <c r="F28">
        <f t="shared" si="1"/>
        <v>0</v>
      </c>
      <c r="Q28" s="3"/>
    </row>
    <row r="29" spans="1:17" ht="30" customHeight="1" thickBot="1" x14ac:dyDescent="0.3">
      <c r="B29" s="8">
        <v>5</v>
      </c>
      <c r="C29" s="38" t="str">
        <f>IF(ISERROR(
INDEX(CC!$C$7:$C$207,MATCH(AUXILIAR!C28,CC!$D$7:$D$207,0),1)),"",INDEX(CC!$C$7:$C$207,MATCH(AUXILIAR!C28,CC!$D$7:$D$207,0),1))</f>
        <v/>
      </c>
      <c r="D29" s="39"/>
      <c r="E29" s="3">
        <f t="shared" si="0"/>
        <v>0</v>
      </c>
      <c r="F29">
        <f t="shared" si="1"/>
        <v>0</v>
      </c>
      <c r="Q29" s="3"/>
    </row>
    <row r="30" spans="1:17" ht="30" customHeight="1" thickBot="1" x14ac:dyDescent="0.3">
      <c r="B30" s="8">
        <v>6</v>
      </c>
      <c r="C30" s="38" t="str">
        <f>IF(ISERROR(
INDEX(CC!$C$7:$C$207,MATCH(AUXILIAR!C29,CC!$D$7:$D$207,0),1)),"",INDEX(CC!$C$7:$C$207,MATCH(AUXILIAR!C29,CC!$D$7:$D$207,0),1))</f>
        <v/>
      </c>
      <c r="D30" s="39"/>
      <c r="E30" s="3">
        <f t="shared" si="0"/>
        <v>0</v>
      </c>
      <c r="F30">
        <f t="shared" si="1"/>
        <v>0</v>
      </c>
      <c r="Q30" s="3"/>
    </row>
    <row r="31" spans="1:17" ht="30" customHeight="1" thickBot="1" x14ac:dyDescent="0.3">
      <c r="B31" s="8">
        <v>7</v>
      </c>
      <c r="C31" s="38" t="str">
        <f>IF(ISERROR(
INDEX(CC!$C$7:$C$207,MATCH(AUXILIAR!C30,CC!$D$7:$D$207,0),1)),"",INDEX(CC!$C$7:$C$207,MATCH(AUXILIAR!C30,CC!$D$7:$D$207,0),1))</f>
        <v/>
      </c>
      <c r="D31" s="39"/>
      <c r="E31" s="3">
        <f t="shared" si="0"/>
        <v>0</v>
      </c>
      <c r="F31">
        <f t="shared" si="1"/>
        <v>0</v>
      </c>
    </row>
    <row r="32" spans="1:17" ht="30" customHeight="1" thickBot="1" x14ac:dyDescent="0.3">
      <c r="B32" s="8">
        <v>8</v>
      </c>
      <c r="C32" s="38" t="str">
        <f>IF(ISERROR(
INDEX(CC!$C$7:$C$207,MATCH(AUXILIAR!C31,CC!$D$7:$D$207,0),1)),"",INDEX(CC!$C$7:$C$207,MATCH(AUXILIAR!C31,CC!$D$7:$D$207,0),1))</f>
        <v/>
      </c>
      <c r="D32" s="39"/>
      <c r="E32" s="3">
        <f t="shared" si="0"/>
        <v>0</v>
      </c>
      <c r="F32">
        <f t="shared" si="1"/>
        <v>0</v>
      </c>
    </row>
    <row r="33" spans="2:6" ht="30" customHeight="1" thickBot="1" x14ac:dyDescent="0.3">
      <c r="B33" s="8">
        <v>9</v>
      </c>
      <c r="C33" s="38" t="str">
        <f>IF(ISERROR(
INDEX(CC!$C$7:$C$207,MATCH(AUXILIAR!C32,CC!$D$7:$D$207,0),1)),"",INDEX(CC!$C$7:$C$207,MATCH(AUXILIAR!C32,CC!$D$7:$D$207,0),1))</f>
        <v/>
      </c>
      <c r="D33" s="39"/>
      <c r="E33" s="3">
        <f t="shared" si="0"/>
        <v>0</v>
      </c>
      <c r="F33">
        <f t="shared" si="1"/>
        <v>0</v>
      </c>
    </row>
    <row r="34" spans="2:6" ht="30" customHeight="1" thickBot="1" x14ac:dyDescent="0.3">
      <c r="B34" s="8">
        <v>10</v>
      </c>
      <c r="C34" s="38" t="str">
        <f>IF(ISERROR(
INDEX(CC!$C$7:$C$207,MATCH(AUXILIAR!C33,CC!$D$7:$D$207,0),1)),"",INDEX(CC!$C$7:$C$207,MATCH(AUXILIAR!C33,CC!$D$7:$D$207,0),1))</f>
        <v/>
      </c>
      <c r="D34" s="39"/>
      <c r="E34" s="3">
        <f t="shared" si="0"/>
        <v>0</v>
      </c>
      <c r="F34">
        <f t="shared" si="1"/>
        <v>0</v>
      </c>
    </row>
    <row r="35" spans="2:6" ht="30" customHeight="1" thickBot="1" x14ac:dyDescent="0.3">
      <c r="B35" s="8">
        <v>11</v>
      </c>
      <c r="C35" s="38" t="str">
        <f>IF(ISERROR(
INDEX(CC!$C$7:$C$207,MATCH(AUXILIAR!C34,CC!$D$7:$D$207,0),1)),"",INDEX(CC!$C$7:$C$207,MATCH(AUXILIAR!C34,CC!$D$7:$D$207,0),1))</f>
        <v/>
      </c>
      <c r="D35" s="39"/>
      <c r="E35" s="3">
        <f t="shared" si="0"/>
        <v>0</v>
      </c>
      <c r="F35">
        <f t="shared" si="1"/>
        <v>0</v>
      </c>
    </row>
    <row r="36" spans="2:6" ht="30" customHeight="1" thickBot="1" x14ac:dyDescent="0.3">
      <c r="B36" s="8">
        <v>12</v>
      </c>
      <c r="C36" s="38" t="str">
        <f>IF(ISERROR(
INDEX(CC!$C$7:$C$207,MATCH(AUXILIAR!C35,CC!$D$7:$D$207,0),1)),"",INDEX(CC!$C$7:$C$207,MATCH(AUXILIAR!C35,CC!$D$7:$D$207,0),1))</f>
        <v/>
      </c>
      <c r="D36" s="39"/>
      <c r="E36" s="3">
        <f t="shared" si="0"/>
        <v>0</v>
      </c>
      <c r="F36">
        <f t="shared" si="1"/>
        <v>0</v>
      </c>
    </row>
    <row r="37" spans="2:6" ht="30" customHeight="1" thickBot="1" x14ac:dyDescent="0.3">
      <c r="B37" s="8">
        <v>13</v>
      </c>
      <c r="C37" s="38" t="str">
        <f>IF(ISERROR(
INDEX(CC!$C$7:$C$207,MATCH(AUXILIAR!C36,CC!$D$7:$D$207,0),1)),"",INDEX(CC!$C$7:$C$207,MATCH(AUXILIAR!C36,CC!$D$7:$D$207,0),1))</f>
        <v/>
      </c>
      <c r="D37" s="39"/>
      <c r="E37" s="3">
        <f t="shared" si="0"/>
        <v>0</v>
      </c>
      <c r="F37">
        <f t="shared" si="1"/>
        <v>0</v>
      </c>
    </row>
    <row r="38" spans="2:6" ht="30" customHeight="1" thickBot="1" x14ac:dyDescent="0.3">
      <c r="B38" s="8">
        <v>14</v>
      </c>
      <c r="C38" s="38" t="str">
        <f>IF(ISERROR(
INDEX(CC!$C$7:$C$207,MATCH(AUXILIAR!C37,CC!$D$7:$D$207,0),1)),"",INDEX(CC!$C$7:$C$207,MATCH(AUXILIAR!C37,CC!$D$7:$D$207,0),1))</f>
        <v/>
      </c>
      <c r="D38" s="39"/>
      <c r="E38" s="3">
        <f t="shared" si="0"/>
        <v>0</v>
      </c>
      <c r="F38">
        <f t="shared" si="1"/>
        <v>0</v>
      </c>
    </row>
    <row r="39" spans="2:6" ht="30" customHeight="1" thickBot="1" x14ac:dyDescent="0.3">
      <c r="B39" s="8">
        <v>15</v>
      </c>
      <c r="C39" s="38" t="str">
        <f>IF(ISERROR(
INDEX(CC!$C$7:$C$207,MATCH(AUXILIAR!C38,CC!$D$7:$D$207,0),1)),"",INDEX(CC!$C$7:$C$207,MATCH(AUXILIAR!C38,CC!$D$7:$D$207,0),1))</f>
        <v/>
      </c>
      <c r="D39" s="39"/>
      <c r="E39" s="3">
        <f t="shared" si="0"/>
        <v>0</v>
      </c>
      <c r="F39">
        <f t="shared" si="1"/>
        <v>0</v>
      </c>
    </row>
    <row r="40" spans="2:6" ht="30" customHeight="1" thickBot="1" x14ac:dyDescent="0.3">
      <c r="B40" s="8">
        <v>16</v>
      </c>
      <c r="C40" s="38" t="str">
        <f>IF(ISERROR(
INDEX(CC!$C$7:$C$207,MATCH(AUXILIAR!C39,CC!$D$7:$D$207,0),1)),"",INDEX(CC!$C$7:$C$207,MATCH(AUXILIAR!C39,CC!$D$7:$D$207,0),1))</f>
        <v/>
      </c>
      <c r="D40" s="39"/>
      <c r="E40" s="3">
        <f t="shared" si="0"/>
        <v>0</v>
      </c>
      <c r="F40">
        <f t="shared" si="1"/>
        <v>0</v>
      </c>
    </row>
    <row r="41" spans="2:6" ht="30" customHeight="1" thickBot="1" x14ac:dyDescent="0.3">
      <c r="B41" s="8">
        <v>17</v>
      </c>
      <c r="C41" s="38" t="str">
        <f>IF(ISERROR(
INDEX(CC!$C$7:$C$207,MATCH(AUXILIAR!C40,CC!$D$7:$D$207,0),1)),"",INDEX(CC!$C$7:$C$207,MATCH(AUXILIAR!C40,CC!$D$7:$D$207,0),1))</f>
        <v/>
      </c>
      <c r="D41" s="39"/>
      <c r="E41" s="3">
        <f t="shared" si="0"/>
        <v>0</v>
      </c>
      <c r="F41">
        <f t="shared" si="1"/>
        <v>0</v>
      </c>
    </row>
    <row r="42" spans="2:6" ht="30" customHeight="1" thickBot="1" x14ac:dyDescent="0.3">
      <c r="B42" s="8">
        <v>18</v>
      </c>
      <c r="C42" s="38" t="str">
        <f>IF(ISERROR(
INDEX(CC!$C$7:$C$207,MATCH(AUXILIAR!C41,CC!$D$7:$D$207,0),1)),"",INDEX(CC!$C$7:$C$207,MATCH(AUXILIAR!C41,CC!$D$7:$D$207,0),1))</f>
        <v/>
      </c>
      <c r="D42" s="39"/>
      <c r="E42" s="3">
        <f t="shared" si="0"/>
        <v>0</v>
      </c>
      <c r="F42">
        <f t="shared" si="1"/>
        <v>0</v>
      </c>
    </row>
    <row r="43" spans="2:6" ht="30" customHeight="1" thickBot="1" x14ac:dyDescent="0.3">
      <c r="B43" s="8">
        <v>19</v>
      </c>
      <c r="C43" s="38" t="str">
        <f>IF(ISERROR(
INDEX(CC!$C$7:$C$207,MATCH(AUXILIAR!C42,CC!$D$7:$D$207,0),1)),"",INDEX(CC!$C$7:$C$207,MATCH(AUXILIAR!C42,CC!$D$7:$D$207,0),1))</f>
        <v/>
      </c>
      <c r="D43" s="39"/>
      <c r="E43" s="3">
        <f t="shared" si="0"/>
        <v>0</v>
      </c>
      <c r="F43">
        <f t="shared" si="1"/>
        <v>0</v>
      </c>
    </row>
    <row r="44" spans="2:6" ht="30" customHeight="1" thickBot="1" x14ac:dyDescent="0.3">
      <c r="B44" s="8">
        <v>20</v>
      </c>
      <c r="C44" s="38" t="str">
        <f>IF(ISERROR(
INDEX(CC!$C$7:$C$207,MATCH(AUXILIAR!C43,CC!$D$7:$D$207,0),1)),"",INDEX(CC!$C$7:$C$207,MATCH(AUXILIAR!C43,CC!$D$7:$D$207,0),1))</f>
        <v/>
      </c>
      <c r="D44" s="39"/>
      <c r="E44" s="3">
        <f t="shared" si="0"/>
        <v>0</v>
      </c>
      <c r="F44">
        <f t="shared" si="1"/>
        <v>0</v>
      </c>
    </row>
    <row r="45" spans="2:6" ht="30" customHeight="1" thickBot="1" x14ac:dyDescent="0.3">
      <c r="B45" s="8">
        <v>21</v>
      </c>
      <c r="C45" s="38" t="str">
        <f>IF(ISERROR(
INDEX(CC!$C$7:$C$207,MATCH(AUXILIAR!C44,CC!$D$7:$D$207,0),1)),"",INDEX(CC!$C$7:$C$207,MATCH(AUXILIAR!C44,CC!$D$7:$D$207,0),1))</f>
        <v/>
      </c>
      <c r="D45" s="39"/>
      <c r="E45" s="3">
        <f t="shared" si="0"/>
        <v>0</v>
      </c>
      <c r="F45">
        <f t="shared" si="1"/>
        <v>0</v>
      </c>
    </row>
    <row r="46" spans="2:6" ht="30" customHeight="1" thickBot="1" x14ac:dyDescent="0.3">
      <c r="B46" s="8">
        <v>22</v>
      </c>
      <c r="C46" s="38" t="str">
        <f>IF(ISERROR(
INDEX(CC!$C$7:$C$207,MATCH(AUXILIAR!C45,CC!$D$7:$D$207,0),1)),"",INDEX(CC!$C$7:$C$207,MATCH(AUXILIAR!C45,CC!$D$7:$D$207,0),1))</f>
        <v/>
      </c>
      <c r="D46" s="39"/>
      <c r="E46" s="3">
        <f t="shared" si="0"/>
        <v>0</v>
      </c>
      <c r="F46">
        <f t="shared" si="1"/>
        <v>0</v>
      </c>
    </row>
    <row r="47" spans="2:6" ht="30" customHeight="1" thickBot="1" x14ac:dyDescent="0.3">
      <c r="B47" s="8">
        <v>23</v>
      </c>
      <c r="C47" s="38" t="str">
        <f>IF(ISERROR(
INDEX(CC!$C$7:$C$207,MATCH(AUXILIAR!C46,CC!$D$7:$D$207,0),1)),"",INDEX(CC!$C$7:$C$207,MATCH(AUXILIAR!C46,CC!$D$7:$D$207,0),1))</f>
        <v/>
      </c>
      <c r="D47" s="39"/>
      <c r="E47" s="3">
        <f t="shared" si="0"/>
        <v>0</v>
      </c>
      <c r="F47">
        <f t="shared" si="1"/>
        <v>0</v>
      </c>
    </row>
    <row r="48" spans="2:6" ht="30" customHeight="1" thickBot="1" x14ac:dyDescent="0.3">
      <c r="B48" s="8">
        <v>24</v>
      </c>
      <c r="C48" s="38" t="str">
        <f>IF(ISERROR(
INDEX(CC!$C$7:$C$207,MATCH(AUXILIAR!C47,CC!$D$7:$D$207,0),1)),"",INDEX(CC!$C$7:$C$207,MATCH(AUXILIAR!C47,CC!$D$7:$D$207,0),1))</f>
        <v/>
      </c>
      <c r="D48" s="39"/>
      <c r="E48" s="3">
        <f t="shared" si="0"/>
        <v>0</v>
      </c>
      <c r="F48">
        <f t="shared" si="1"/>
        <v>0</v>
      </c>
    </row>
    <row r="49" spans="2:6" ht="30" customHeight="1" thickBot="1" x14ac:dyDescent="0.3">
      <c r="B49" s="8">
        <v>25</v>
      </c>
      <c r="C49" s="38" t="str">
        <f>IF(ISERROR(
INDEX(CC!$C$7:$C$207,MATCH(AUXILIAR!C48,CC!$D$7:$D$207,0),1)),"",INDEX(CC!$C$7:$C$207,MATCH(AUXILIAR!C48,CC!$D$7:$D$207,0),1))</f>
        <v/>
      </c>
      <c r="D49" s="39"/>
      <c r="E49" s="3">
        <f t="shared" si="0"/>
        <v>0</v>
      </c>
      <c r="F49">
        <f t="shared" si="1"/>
        <v>0</v>
      </c>
    </row>
    <row r="50" spans="2:6" ht="30" customHeight="1" thickBot="1" x14ac:dyDescent="0.3">
      <c r="B50" s="8">
        <v>26</v>
      </c>
      <c r="C50" s="38" t="str">
        <f>IF(ISERROR(
INDEX(CC!$C$7:$C$207,MATCH(AUXILIAR!C49,CC!$D$7:$D$207,0),1)),"",INDEX(CC!$C$7:$C$207,MATCH(AUXILIAR!C49,CC!$D$7:$D$207,0),1))</f>
        <v/>
      </c>
      <c r="D50" s="39"/>
      <c r="E50" s="3">
        <f t="shared" si="0"/>
        <v>0</v>
      </c>
      <c r="F50">
        <f t="shared" si="1"/>
        <v>0</v>
      </c>
    </row>
    <row r="51" spans="2:6" ht="30" customHeight="1" thickBot="1" x14ac:dyDescent="0.3">
      <c r="B51" s="8">
        <v>27</v>
      </c>
      <c r="C51" s="38" t="str">
        <f>IF(ISERROR(
INDEX(CC!$C$7:$C$207,MATCH(AUXILIAR!C50,CC!$D$7:$D$207,0),1)),"",INDEX(CC!$C$7:$C$207,MATCH(AUXILIAR!C50,CC!$D$7:$D$207,0),1))</f>
        <v/>
      </c>
      <c r="D51" s="39"/>
      <c r="E51" s="3">
        <f t="shared" si="0"/>
        <v>0</v>
      </c>
      <c r="F51">
        <f t="shared" si="1"/>
        <v>0</v>
      </c>
    </row>
    <row r="52" spans="2:6" ht="30" customHeight="1" thickBot="1" x14ac:dyDescent="0.3">
      <c r="B52" s="8">
        <v>28</v>
      </c>
      <c r="C52" s="38" t="str">
        <f>IF(ISERROR(
INDEX(CC!$C$7:$C$207,MATCH(AUXILIAR!C51,CC!$D$7:$D$207,0),1)),"",INDEX(CC!$C$7:$C$207,MATCH(AUXILIAR!C51,CC!$D$7:$D$207,0),1))</f>
        <v/>
      </c>
      <c r="D52" s="39"/>
      <c r="E52" s="3">
        <f t="shared" si="0"/>
        <v>0</v>
      </c>
      <c r="F52">
        <f t="shared" si="1"/>
        <v>0</v>
      </c>
    </row>
    <row r="53" spans="2:6" ht="30" customHeight="1" thickBot="1" x14ac:dyDescent="0.3">
      <c r="B53" s="8">
        <v>29</v>
      </c>
      <c r="C53" s="38" t="str">
        <f>IF(ISERROR(
INDEX(CC!$C$7:$C$207,MATCH(AUXILIAR!C52,CC!$D$7:$D$207,0),1)),"",INDEX(CC!$C$7:$C$207,MATCH(AUXILIAR!C52,CC!$D$7:$D$207,0),1))</f>
        <v/>
      </c>
      <c r="D53" s="39"/>
      <c r="E53" s="3">
        <f t="shared" si="0"/>
        <v>0</v>
      </c>
      <c r="F53">
        <f t="shared" si="1"/>
        <v>0</v>
      </c>
    </row>
    <row r="54" spans="2:6" ht="30" customHeight="1" thickBot="1" x14ac:dyDescent="0.3">
      <c r="B54" s="8">
        <v>30</v>
      </c>
      <c r="C54" s="38" t="str">
        <f>IF(ISERROR(
INDEX(CC!$C$7:$C$207,MATCH(AUXILIAR!C53,CC!$D$7:$D$207,0),1)),"",INDEX(CC!$C$7:$C$207,MATCH(AUXILIAR!C53,CC!$D$7:$D$207,0),1))</f>
        <v/>
      </c>
      <c r="D54" s="39"/>
      <c r="E54" s="3">
        <f t="shared" si="0"/>
        <v>0</v>
      </c>
      <c r="F54">
        <f t="shared" si="1"/>
        <v>0</v>
      </c>
    </row>
    <row r="55" spans="2:6" ht="30" customHeight="1" thickBot="1" x14ac:dyDescent="0.3">
      <c r="B55" s="8">
        <v>31</v>
      </c>
      <c r="C55" s="38" t="str">
        <f>IF(ISERROR(
INDEX(CC!$C$7:$C$207,MATCH(AUXILIAR!C54,CC!$D$7:$D$207,0),1)),"",INDEX(CC!$C$7:$C$207,MATCH(AUXILIAR!C54,CC!$D$7:$D$207,0),1))</f>
        <v/>
      </c>
      <c r="D55" s="39"/>
      <c r="E55" s="3">
        <f t="shared" si="0"/>
        <v>0</v>
      </c>
      <c r="F55">
        <f t="shared" si="1"/>
        <v>0</v>
      </c>
    </row>
    <row r="56" spans="2:6" ht="30" customHeight="1" thickBot="1" x14ac:dyDescent="0.3">
      <c r="B56" s="8">
        <v>32</v>
      </c>
      <c r="C56" s="38" t="str">
        <f>IF(ISERROR(
INDEX(CC!$C$7:$C$207,MATCH(AUXILIAR!C55,CC!$D$7:$D$207,0),1)),"",INDEX(CC!$C$7:$C$207,MATCH(AUXILIAR!C55,CC!$D$7:$D$207,0),1))</f>
        <v/>
      </c>
      <c r="D56" s="39"/>
      <c r="E56" s="3">
        <f t="shared" si="0"/>
        <v>0</v>
      </c>
      <c r="F56">
        <f t="shared" si="1"/>
        <v>0</v>
      </c>
    </row>
    <row r="57" spans="2:6" ht="30" customHeight="1" thickBot="1" x14ac:dyDescent="0.3">
      <c r="B57" s="8">
        <v>33</v>
      </c>
      <c r="C57" s="38" t="str">
        <f>IF(ISERROR(
INDEX(CC!$C$7:$C$207,MATCH(AUXILIAR!C56,CC!$D$7:$D$207,0),1)),"",INDEX(CC!$C$7:$C$207,MATCH(AUXILIAR!C56,CC!$D$7:$D$207,0),1))</f>
        <v/>
      </c>
      <c r="D57" s="39"/>
      <c r="E57" s="3">
        <f t="shared" si="0"/>
        <v>0</v>
      </c>
      <c r="F57">
        <f t="shared" si="1"/>
        <v>0</v>
      </c>
    </row>
    <row r="58" spans="2:6" ht="30" customHeight="1" thickBot="1" x14ac:dyDescent="0.3">
      <c r="B58" s="8">
        <v>34</v>
      </c>
      <c r="C58" s="38" t="str">
        <f>IF(ISERROR(
INDEX(CC!$C$7:$C$207,MATCH(AUXILIAR!C57,CC!$D$7:$D$207,0),1)),"",INDEX(CC!$C$7:$C$207,MATCH(AUXILIAR!C57,CC!$D$7:$D$207,0),1))</f>
        <v/>
      </c>
      <c r="D58" s="39"/>
      <c r="E58" s="3">
        <f t="shared" si="0"/>
        <v>0</v>
      </c>
      <c r="F58">
        <f t="shared" si="1"/>
        <v>0</v>
      </c>
    </row>
    <row r="59" spans="2:6" ht="30" customHeight="1" thickBot="1" x14ac:dyDescent="0.3">
      <c r="B59" s="8">
        <v>35</v>
      </c>
      <c r="C59" s="38" t="str">
        <f>IF(ISERROR(
INDEX(CC!$C$7:$C$207,MATCH(AUXILIAR!C58,CC!$D$7:$D$207,0),1)),"",INDEX(CC!$C$7:$C$207,MATCH(AUXILIAR!C58,CC!$D$7:$D$207,0),1))</f>
        <v/>
      </c>
      <c r="D59" s="39"/>
      <c r="E59" s="3">
        <f t="shared" si="0"/>
        <v>0</v>
      </c>
      <c r="F59">
        <f t="shared" si="1"/>
        <v>0</v>
      </c>
    </row>
    <row r="60" spans="2:6" ht="30" customHeight="1" thickBot="1" x14ac:dyDescent="0.3">
      <c r="B60" s="8">
        <v>36</v>
      </c>
      <c r="C60" s="38" t="str">
        <f>IF(ISERROR(
INDEX(CC!$C$7:$C$207,MATCH(AUXILIAR!C59,CC!$D$7:$D$207,0),1)),"",INDEX(CC!$C$7:$C$207,MATCH(AUXILIAR!C59,CC!$D$7:$D$207,0),1))</f>
        <v/>
      </c>
      <c r="D60" s="39"/>
      <c r="E60" s="3">
        <f t="shared" si="0"/>
        <v>0</v>
      </c>
      <c r="F60">
        <f t="shared" si="1"/>
        <v>0</v>
      </c>
    </row>
    <row r="61" spans="2:6" ht="30" customHeight="1" thickBot="1" x14ac:dyDescent="0.3">
      <c r="B61" s="8">
        <v>37</v>
      </c>
      <c r="C61" s="38" t="str">
        <f>IF(ISERROR(
INDEX(CC!$C$7:$C$207,MATCH(AUXILIAR!C60,CC!$D$7:$D$207,0),1)),"",INDEX(CC!$C$7:$C$207,MATCH(AUXILIAR!C60,CC!$D$7:$D$207,0),1))</f>
        <v/>
      </c>
      <c r="D61" s="39"/>
      <c r="E61" s="3">
        <f t="shared" si="0"/>
        <v>0</v>
      </c>
      <c r="F61">
        <f t="shared" si="1"/>
        <v>0</v>
      </c>
    </row>
    <row r="62" spans="2:6" ht="30" customHeight="1" thickBot="1" x14ac:dyDescent="0.3">
      <c r="B62" s="8">
        <v>38</v>
      </c>
      <c r="C62" s="38" t="str">
        <f>IF(ISERROR(
INDEX(CC!$C$7:$C$207,MATCH(AUXILIAR!C61,CC!$D$7:$D$207,0),1)),"",INDEX(CC!$C$7:$C$207,MATCH(AUXILIAR!C61,CC!$D$7:$D$207,0),1))</f>
        <v/>
      </c>
      <c r="D62" s="39"/>
      <c r="E62" s="3">
        <f t="shared" si="0"/>
        <v>0</v>
      </c>
      <c r="F62">
        <f t="shared" si="1"/>
        <v>0</v>
      </c>
    </row>
    <row r="63" spans="2:6" ht="30" customHeight="1" thickBot="1" x14ac:dyDescent="0.3">
      <c r="B63" s="8">
        <v>39</v>
      </c>
      <c r="C63" s="38" t="str">
        <f>IF(ISERROR(
INDEX(CC!$C$7:$C$207,MATCH(AUXILIAR!C62,CC!$D$7:$D$207,0),1)),"",INDEX(CC!$C$7:$C$207,MATCH(AUXILIAR!C62,CC!$D$7:$D$207,0),1))</f>
        <v/>
      </c>
      <c r="D63" s="39"/>
      <c r="E63" s="3">
        <f t="shared" si="0"/>
        <v>0</v>
      </c>
      <c r="F63">
        <f t="shared" si="1"/>
        <v>0</v>
      </c>
    </row>
    <row r="64" spans="2:6" ht="30" customHeight="1" thickBot="1" x14ac:dyDescent="0.3">
      <c r="B64" s="8">
        <v>40</v>
      </c>
      <c r="C64" s="38" t="str">
        <f>IF(ISERROR(
INDEX(CC!$C$7:$C$207,MATCH(AUXILIAR!C63,CC!$D$7:$D$207,0),1)),"",INDEX(CC!$C$7:$C$207,MATCH(AUXILIAR!C63,CC!$D$7:$D$207,0),1))</f>
        <v/>
      </c>
      <c r="D64" s="39"/>
      <c r="E64" s="3">
        <f t="shared" si="0"/>
        <v>0</v>
      </c>
      <c r="F64">
        <f t="shared" si="1"/>
        <v>0</v>
      </c>
    </row>
    <row r="65" spans="2:6" ht="30" customHeight="1" thickBot="1" x14ac:dyDescent="0.3">
      <c r="B65" s="8">
        <v>41</v>
      </c>
      <c r="C65" s="38" t="str">
        <f>IF(ISERROR(
INDEX(CC!$C$7:$C$207,MATCH(AUXILIAR!C64,CC!$D$7:$D$207,0),1)),"",INDEX(CC!$C$7:$C$207,MATCH(AUXILIAR!C64,CC!$D$7:$D$207,0),1))</f>
        <v/>
      </c>
      <c r="D65" s="39"/>
      <c r="E65" s="3">
        <f t="shared" si="0"/>
        <v>0</v>
      </c>
      <c r="F65">
        <f t="shared" si="1"/>
        <v>0</v>
      </c>
    </row>
    <row r="66" spans="2:6" ht="30" customHeight="1" thickBot="1" x14ac:dyDescent="0.3">
      <c r="B66" s="8">
        <v>42</v>
      </c>
      <c r="C66" s="38" t="str">
        <f>IF(ISERROR(
INDEX(CC!$C$7:$C$207,MATCH(AUXILIAR!C65,CC!$D$7:$D$207,0),1)),"",INDEX(CC!$C$7:$C$207,MATCH(AUXILIAR!C65,CC!$D$7:$D$207,0),1))</f>
        <v/>
      </c>
      <c r="D66" s="39"/>
      <c r="E66" s="3">
        <f t="shared" si="0"/>
        <v>0</v>
      </c>
      <c r="F66">
        <f t="shared" si="1"/>
        <v>0</v>
      </c>
    </row>
    <row r="67" spans="2:6" ht="30" customHeight="1" thickBot="1" x14ac:dyDescent="0.3">
      <c r="B67" s="8">
        <v>43</v>
      </c>
      <c r="C67" s="38" t="str">
        <f>IF(ISERROR(
INDEX(CC!$C$7:$C$207,MATCH(AUXILIAR!C66,CC!$D$7:$D$207,0),1)),"",INDEX(CC!$C$7:$C$207,MATCH(AUXILIAR!C66,CC!$D$7:$D$207,0),1))</f>
        <v/>
      </c>
      <c r="D67" s="39"/>
      <c r="E67" s="3">
        <f t="shared" si="0"/>
        <v>0</v>
      </c>
      <c r="F67">
        <f t="shared" si="1"/>
        <v>0</v>
      </c>
    </row>
    <row r="68" spans="2:6" ht="30" customHeight="1" thickBot="1" x14ac:dyDescent="0.3">
      <c r="B68" s="8">
        <v>44</v>
      </c>
      <c r="C68" s="38" t="str">
        <f>IF(ISERROR(
INDEX(CC!$C$7:$C$207,MATCH(AUXILIAR!C67,CC!$D$7:$D$207,0),1)),"",INDEX(CC!$C$7:$C$207,MATCH(AUXILIAR!C67,CC!$D$7:$D$207,0),1))</f>
        <v/>
      </c>
      <c r="D68" s="39"/>
      <c r="E68" s="3">
        <f t="shared" si="0"/>
        <v>0</v>
      </c>
      <c r="F68">
        <f t="shared" si="1"/>
        <v>0</v>
      </c>
    </row>
    <row r="69" spans="2:6" ht="30" customHeight="1" thickBot="1" x14ac:dyDescent="0.3">
      <c r="B69" s="8">
        <v>45</v>
      </c>
      <c r="C69" s="38" t="str">
        <f>IF(ISERROR(
INDEX(CC!$C$7:$C$207,MATCH(AUXILIAR!C68,CC!$D$7:$D$207,0),1)),"",INDEX(CC!$C$7:$C$207,MATCH(AUXILIAR!C68,CC!$D$7:$D$207,0),1))</f>
        <v/>
      </c>
      <c r="D69" s="39"/>
      <c r="E69" s="3">
        <f t="shared" si="0"/>
        <v>0</v>
      </c>
      <c r="F69">
        <f t="shared" si="1"/>
        <v>0</v>
      </c>
    </row>
    <row r="70" spans="2:6" ht="30" customHeight="1" thickBot="1" x14ac:dyDescent="0.3">
      <c r="B70" s="8">
        <v>46</v>
      </c>
      <c r="C70" s="38" t="str">
        <f>IF(ISERROR(
INDEX(CC!$C$7:$C$207,MATCH(AUXILIAR!C69,CC!$D$7:$D$207,0),1)),"",INDEX(CC!$C$7:$C$207,MATCH(AUXILIAR!C69,CC!$D$7:$D$207,0),1))</f>
        <v/>
      </c>
      <c r="D70" s="39"/>
      <c r="E70" s="3">
        <f t="shared" si="0"/>
        <v>0</v>
      </c>
      <c r="F70">
        <f t="shared" si="1"/>
        <v>0</v>
      </c>
    </row>
    <row r="71" spans="2:6" ht="30" customHeight="1" thickBot="1" x14ac:dyDescent="0.3">
      <c r="B71" s="8">
        <v>47</v>
      </c>
      <c r="C71" s="38" t="str">
        <f>IF(ISERROR(
INDEX(CC!$C$7:$C$207,MATCH(AUXILIAR!C70,CC!$D$7:$D$207,0),1)),"",INDEX(CC!$C$7:$C$207,MATCH(AUXILIAR!C70,CC!$D$7:$D$207,0),1))</f>
        <v/>
      </c>
      <c r="D71" s="39"/>
      <c r="E71" s="3">
        <f t="shared" si="0"/>
        <v>0</v>
      </c>
      <c r="F71">
        <f t="shared" si="1"/>
        <v>0</v>
      </c>
    </row>
    <row r="72" spans="2:6" ht="30" customHeight="1" thickBot="1" x14ac:dyDescent="0.3">
      <c r="B72" s="8">
        <v>48</v>
      </c>
      <c r="C72" s="38" t="str">
        <f>IF(ISERROR(
INDEX(CC!$C$7:$C$207,MATCH(AUXILIAR!C71,CC!$D$7:$D$207,0),1)),"",INDEX(CC!$C$7:$C$207,MATCH(AUXILIAR!C71,CC!$D$7:$D$207,0),1))</f>
        <v/>
      </c>
      <c r="D72" s="39"/>
      <c r="E72" s="3">
        <f t="shared" si="0"/>
        <v>0</v>
      </c>
      <c r="F72">
        <f t="shared" si="1"/>
        <v>0</v>
      </c>
    </row>
    <row r="73" spans="2:6" ht="30" customHeight="1" thickBot="1" x14ac:dyDescent="0.3">
      <c r="B73" s="8">
        <v>49</v>
      </c>
      <c r="C73" s="38" t="str">
        <f>IF(ISERROR(
INDEX(CC!$C$7:$C$207,MATCH(AUXILIAR!C72,CC!$D$7:$D$207,0),1)),"",INDEX(CC!$C$7:$C$207,MATCH(AUXILIAR!C72,CC!$D$7:$D$207,0),1))</f>
        <v/>
      </c>
      <c r="D73" s="39"/>
      <c r="E73" s="3">
        <f t="shared" si="0"/>
        <v>0</v>
      </c>
      <c r="F73">
        <f t="shared" si="1"/>
        <v>0</v>
      </c>
    </row>
    <row r="74" spans="2:6" ht="30" customHeight="1" thickBot="1" x14ac:dyDescent="0.3">
      <c r="B74" s="8">
        <v>50</v>
      </c>
      <c r="C74" s="38" t="str">
        <f>IF(ISERROR(
INDEX(CC!$C$7:$C$207,MATCH(AUXILIAR!C73,CC!$D$7:$D$207,0),1)),"",INDEX(CC!$C$7:$C$207,MATCH(AUXILIAR!C73,CC!$D$7:$D$207,0),1))</f>
        <v/>
      </c>
      <c r="D74" s="39"/>
      <c r="E74" s="3">
        <f t="shared" si="0"/>
        <v>0</v>
      </c>
      <c r="F74">
        <f t="shared" si="1"/>
        <v>0</v>
      </c>
    </row>
    <row r="75" spans="2:6" ht="30" customHeight="1" thickBot="1" x14ac:dyDescent="0.3">
      <c r="B75" s="8">
        <v>51</v>
      </c>
      <c r="C75" s="38" t="str">
        <f>IF(ISERROR(
INDEX(CC!$C$7:$C$207,MATCH(AUXILIAR!C74,CC!$D$7:$D$207,0),1)),"",INDEX(CC!$C$7:$C$207,MATCH(AUXILIAR!C74,CC!$D$7:$D$207,0),1))</f>
        <v/>
      </c>
      <c r="D75" s="39"/>
      <c r="E75" s="3">
        <f t="shared" si="0"/>
        <v>0</v>
      </c>
      <c r="F75">
        <f t="shared" si="1"/>
        <v>0</v>
      </c>
    </row>
    <row r="76" spans="2:6" ht="30" customHeight="1" thickBot="1" x14ac:dyDescent="0.3">
      <c r="B76" s="8">
        <v>52</v>
      </c>
      <c r="C76" s="38" t="str">
        <f>IF(ISERROR(
INDEX(CC!$C$7:$C$207,MATCH(AUXILIAR!C75,CC!$D$7:$D$207,0),1)),"",INDEX(CC!$C$7:$C$207,MATCH(AUXILIAR!C75,CC!$D$7:$D$207,0),1))</f>
        <v/>
      </c>
      <c r="D76" s="39"/>
      <c r="E76" s="3">
        <f t="shared" si="0"/>
        <v>0</v>
      </c>
      <c r="F76">
        <f t="shared" si="1"/>
        <v>0</v>
      </c>
    </row>
    <row r="77" spans="2:6" ht="30" customHeight="1" thickBot="1" x14ac:dyDescent="0.3">
      <c r="B77" s="8">
        <v>53</v>
      </c>
      <c r="C77" s="38" t="str">
        <f>IF(ISERROR(
INDEX(CC!$C$7:$C$207,MATCH(AUXILIAR!C76,CC!$D$7:$D$207,0),1)),"",INDEX(CC!$C$7:$C$207,MATCH(AUXILIAR!C76,CC!$D$7:$D$207,0),1))</f>
        <v/>
      </c>
      <c r="D77" s="39"/>
      <c r="E77" s="3">
        <f t="shared" si="0"/>
        <v>0</v>
      </c>
      <c r="F77">
        <f t="shared" si="1"/>
        <v>0</v>
      </c>
    </row>
    <row r="78" spans="2:6" ht="30" customHeight="1" thickBot="1" x14ac:dyDescent="0.3">
      <c r="B78" s="8">
        <v>54</v>
      </c>
      <c r="C78" s="38" t="str">
        <f>IF(ISERROR(
INDEX(CC!$C$7:$C$207,MATCH(AUXILIAR!C77,CC!$D$7:$D$207,0),1)),"",INDEX(CC!$C$7:$C$207,MATCH(AUXILIAR!C77,CC!$D$7:$D$207,0),1))</f>
        <v/>
      </c>
      <c r="D78" s="39"/>
      <c r="E78" s="3">
        <f t="shared" si="0"/>
        <v>0</v>
      </c>
      <c r="F78">
        <f t="shared" si="1"/>
        <v>0</v>
      </c>
    </row>
    <row r="79" spans="2:6" ht="30" customHeight="1" thickBot="1" x14ac:dyDescent="0.3">
      <c r="B79" s="8">
        <v>55</v>
      </c>
      <c r="C79" s="38" t="str">
        <f>IF(ISERROR(
INDEX(CC!$C$7:$C$207,MATCH(AUXILIAR!C78,CC!$D$7:$D$207,0),1)),"",INDEX(CC!$C$7:$C$207,MATCH(AUXILIAR!C78,CC!$D$7:$D$207,0),1))</f>
        <v/>
      </c>
      <c r="D79" s="39"/>
      <c r="E79" s="3">
        <f t="shared" si="0"/>
        <v>0</v>
      </c>
      <c r="F79">
        <f t="shared" si="1"/>
        <v>0</v>
      </c>
    </row>
    <row r="80" spans="2:6" ht="30" customHeight="1" thickBot="1" x14ac:dyDescent="0.3">
      <c r="B80" s="8">
        <v>56</v>
      </c>
      <c r="C80" s="38" t="str">
        <f>IF(ISERROR(
INDEX(CC!$C$7:$C$207,MATCH(AUXILIAR!C79,CC!$D$7:$D$207,0),1)),"",INDEX(CC!$C$7:$C$207,MATCH(AUXILIAR!C79,CC!$D$7:$D$207,0),1))</f>
        <v/>
      </c>
      <c r="D80" s="39"/>
      <c r="E80" s="3">
        <f t="shared" si="0"/>
        <v>0</v>
      </c>
      <c r="F80">
        <f t="shared" si="1"/>
        <v>0</v>
      </c>
    </row>
    <row r="81" spans="2:6" ht="30" customHeight="1" thickBot="1" x14ac:dyDescent="0.3">
      <c r="B81" s="8">
        <v>57</v>
      </c>
      <c r="C81" s="38" t="str">
        <f>IF(ISERROR(
INDEX(CC!$C$7:$C$207,MATCH(AUXILIAR!C80,CC!$D$7:$D$207,0),1)),"",INDEX(CC!$C$7:$C$207,MATCH(AUXILIAR!C80,CC!$D$7:$D$207,0),1))</f>
        <v/>
      </c>
      <c r="D81" s="39"/>
      <c r="E81" s="3">
        <f t="shared" si="0"/>
        <v>0</v>
      </c>
      <c r="F81">
        <f t="shared" si="1"/>
        <v>0</v>
      </c>
    </row>
    <row r="82" spans="2:6" ht="30" customHeight="1" thickBot="1" x14ac:dyDescent="0.3">
      <c r="B82" s="8">
        <v>58</v>
      </c>
      <c r="C82" s="38" t="str">
        <f>IF(ISERROR(
INDEX(CC!$C$7:$C$207,MATCH(AUXILIAR!C81,CC!$D$7:$D$207,0),1)),"",INDEX(CC!$C$7:$C$207,MATCH(AUXILIAR!C81,CC!$D$7:$D$207,0),1))</f>
        <v/>
      </c>
      <c r="D82" s="39"/>
      <c r="E82" s="3">
        <f t="shared" si="0"/>
        <v>0</v>
      </c>
      <c r="F82">
        <f t="shared" si="1"/>
        <v>0</v>
      </c>
    </row>
    <row r="83" spans="2:6" ht="30" customHeight="1" thickBot="1" x14ac:dyDescent="0.3">
      <c r="B83" s="8">
        <v>59</v>
      </c>
      <c r="C83" s="38" t="str">
        <f>IF(ISERROR(
INDEX(CC!$C$7:$C$207,MATCH(AUXILIAR!C82,CC!$D$7:$D$207,0),1)),"",INDEX(CC!$C$7:$C$207,MATCH(AUXILIAR!C82,CC!$D$7:$D$207,0),1))</f>
        <v/>
      </c>
      <c r="D83" s="39"/>
      <c r="E83" s="3">
        <f t="shared" si="0"/>
        <v>0</v>
      </c>
      <c r="F83">
        <f t="shared" si="1"/>
        <v>0</v>
      </c>
    </row>
    <row r="84" spans="2:6" ht="30" customHeight="1" thickBot="1" x14ac:dyDescent="0.3">
      <c r="B84" s="8">
        <v>60</v>
      </c>
      <c r="C84" s="38" t="str">
        <f>IF(ISERROR(
INDEX(CC!$C$7:$C$207,MATCH(AUXILIAR!C83,CC!$D$7:$D$207,0),1)),"",INDEX(CC!$C$7:$C$207,MATCH(AUXILIAR!C83,CC!$D$7:$D$207,0),1))</f>
        <v/>
      </c>
      <c r="D84" s="39"/>
      <c r="E84" s="3">
        <f t="shared" si="0"/>
        <v>0</v>
      </c>
      <c r="F84">
        <f t="shared" si="1"/>
        <v>0</v>
      </c>
    </row>
    <row r="85" spans="2:6" ht="30" customHeight="1" thickBot="1" x14ac:dyDescent="0.3">
      <c r="B85" s="8">
        <v>61</v>
      </c>
      <c r="C85" s="38" t="str">
        <f>IF(ISERROR(
INDEX(CC!$C$7:$C$207,MATCH(AUXILIAR!C84,CC!$D$7:$D$207,0),1)),"",INDEX(CC!$C$7:$C$207,MATCH(AUXILIAR!C84,CC!$D$7:$D$207,0),1))</f>
        <v/>
      </c>
      <c r="D85" s="39"/>
      <c r="E85" s="3">
        <f t="shared" si="0"/>
        <v>0</v>
      </c>
      <c r="F85">
        <f t="shared" si="1"/>
        <v>0</v>
      </c>
    </row>
    <row r="86" spans="2:6" ht="30" customHeight="1" thickBot="1" x14ac:dyDescent="0.3">
      <c r="B86" s="8">
        <v>62</v>
      </c>
      <c r="C86" s="38" t="str">
        <f>IF(ISERROR(
INDEX(CC!$C$7:$C$207,MATCH(AUXILIAR!C85,CC!$D$7:$D$207,0),1)),"",INDEX(CC!$C$7:$C$207,MATCH(AUXILIAR!C85,CC!$D$7:$D$207,0),1))</f>
        <v/>
      </c>
      <c r="D86" s="39"/>
      <c r="E86" s="3">
        <f t="shared" si="0"/>
        <v>0</v>
      </c>
      <c r="F86">
        <f t="shared" si="1"/>
        <v>0</v>
      </c>
    </row>
    <row r="87" spans="2:6" ht="30" customHeight="1" thickBot="1" x14ac:dyDescent="0.3">
      <c r="B87" s="8">
        <v>63</v>
      </c>
      <c r="C87" s="38" t="str">
        <f>IF(ISERROR(
INDEX(CC!$C$7:$C$207,MATCH(AUXILIAR!C86,CC!$D$7:$D$207,0),1)),"",INDEX(CC!$C$7:$C$207,MATCH(AUXILIAR!C86,CC!$D$7:$D$207,0),1))</f>
        <v/>
      </c>
      <c r="D87" s="39"/>
      <c r="E87" s="3">
        <f t="shared" si="0"/>
        <v>0</v>
      </c>
      <c r="F87">
        <f t="shared" si="1"/>
        <v>0</v>
      </c>
    </row>
    <row r="88" spans="2:6" ht="30" customHeight="1" thickBot="1" x14ac:dyDescent="0.3">
      <c r="B88" s="8">
        <v>64</v>
      </c>
      <c r="C88" s="38" t="str">
        <f>IF(ISERROR(
INDEX(CC!$C$7:$C$207,MATCH(AUXILIAR!C87,CC!$D$7:$D$207,0),1)),"",INDEX(CC!$C$7:$C$207,MATCH(AUXILIAR!C87,CC!$D$7:$D$207,0),1))</f>
        <v/>
      </c>
      <c r="D88" s="39"/>
      <c r="E88" s="3">
        <f t="shared" si="0"/>
        <v>0</v>
      </c>
      <c r="F88">
        <f t="shared" si="1"/>
        <v>0</v>
      </c>
    </row>
    <row r="89" spans="2:6" ht="30" customHeight="1" thickBot="1" x14ac:dyDescent="0.3">
      <c r="B89" s="8">
        <v>65</v>
      </c>
      <c r="C89" s="38" t="str">
        <f>IF(ISERROR(
INDEX(CC!$C$7:$C$207,MATCH(AUXILIAR!C88,CC!$D$7:$D$207,0),1)),"",INDEX(CC!$C$7:$C$207,MATCH(AUXILIAR!C88,CC!$D$7:$D$207,0),1))</f>
        <v/>
      </c>
      <c r="D89" s="39"/>
      <c r="E89" s="3">
        <f t="shared" si="0"/>
        <v>0</v>
      </c>
      <c r="F89">
        <f t="shared" si="1"/>
        <v>0</v>
      </c>
    </row>
    <row r="90" spans="2:6" ht="30" customHeight="1" thickBot="1" x14ac:dyDescent="0.3">
      <c r="B90" s="8">
        <v>66</v>
      </c>
      <c r="C90" s="38" t="str">
        <f>IF(ISERROR(
INDEX(CC!$C$7:$C$207,MATCH(AUXILIAR!C89,CC!$D$7:$D$207,0),1)),"",INDEX(CC!$C$7:$C$207,MATCH(AUXILIAR!C89,CC!$D$7:$D$207,0),1))</f>
        <v/>
      </c>
      <c r="D90" s="39"/>
      <c r="E90" s="3">
        <f t="shared" ref="E90:E153" si="2">IF(C90="",0,1)</f>
        <v>0</v>
      </c>
      <c r="F90">
        <f t="shared" si="1"/>
        <v>0</v>
      </c>
    </row>
    <row r="91" spans="2:6" ht="30" customHeight="1" thickBot="1" x14ac:dyDescent="0.3">
      <c r="B91" s="8">
        <v>67</v>
      </c>
      <c r="C91" s="38" t="str">
        <f>IF(ISERROR(
INDEX(CC!$C$7:$C$207,MATCH(AUXILIAR!C90,CC!$D$7:$D$207,0),1)),"",INDEX(CC!$C$7:$C$207,MATCH(AUXILIAR!C90,CC!$D$7:$D$207,0),1))</f>
        <v/>
      </c>
      <c r="D91" s="39"/>
      <c r="E91" s="3">
        <f t="shared" si="2"/>
        <v>0</v>
      </c>
      <c r="F91">
        <f t="shared" ref="F91:F154" si="3">IF(E91=1,F90-1,0)</f>
        <v>0</v>
      </c>
    </row>
    <row r="92" spans="2:6" ht="30" customHeight="1" thickBot="1" x14ac:dyDescent="0.3">
      <c r="B92" s="8">
        <v>68</v>
      </c>
      <c r="C92" s="38" t="str">
        <f>IF(ISERROR(
INDEX(CC!$C$7:$C$207,MATCH(AUXILIAR!C91,CC!$D$7:$D$207,0),1)),"",INDEX(CC!$C$7:$C$207,MATCH(AUXILIAR!C91,CC!$D$7:$D$207,0),1))</f>
        <v/>
      </c>
      <c r="D92" s="39"/>
      <c r="E92" s="3">
        <f t="shared" si="2"/>
        <v>0</v>
      </c>
      <c r="F92">
        <f t="shared" si="3"/>
        <v>0</v>
      </c>
    </row>
    <row r="93" spans="2:6" ht="30" customHeight="1" thickBot="1" x14ac:dyDescent="0.3">
      <c r="B93" s="8">
        <v>69</v>
      </c>
      <c r="C93" s="38" t="str">
        <f>IF(ISERROR(
INDEX(CC!$C$7:$C$207,MATCH(AUXILIAR!C92,CC!$D$7:$D$207,0),1)),"",INDEX(CC!$C$7:$C$207,MATCH(AUXILIAR!C92,CC!$D$7:$D$207,0),1))</f>
        <v/>
      </c>
      <c r="D93" s="39"/>
      <c r="E93" s="3">
        <f t="shared" si="2"/>
        <v>0</v>
      </c>
      <c r="F93">
        <f t="shared" si="3"/>
        <v>0</v>
      </c>
    </row>
    <row r="94" spans="2:6" ht="30" customHeight="1" thickBot="1" x14ac:dyDescent="0.3">
      <c r="B94" s="8">
        <v>70</v>
      </c>
      <c r="C94" s="38" t="str">
        <f>IF(ISERROR(
INDEX(CC!$C$7:$C$207,MATCH(AUXILIAR!C93,CC!$D$7:$D$207,0),1)),"",INDEX(CC!$C$7:$C$207,MATCH(AUXILIAR!C93,CC!$D$7:$D$207,0),1))</f>
        <v/>
      </c>
      <c r="D94" s="39"/>
      <c r="E94" s="3">
        <f t="shared" si="2"/>
        <v>0</v>
      </c>
      <c r="F94">
        <f t="shared" si="3"/>
        <v>0</v>
      </c>
    </row>
    <row r="95" spans="2:6" ht="30" customHeight="1" thickBot="1" x14ac:dyDescent="0.3">
      <c r="B95" s="8">
        <v>71</v>
      </c>
      <c r="C95" s="38" t="str">
        <f>IF(ISERROR(
INDEX(CC!$C$7:$C$207,MATCH(AUXILIAR!C94,CC!$D$7:$D$207,0),1)),"",INDEX(CC!$C$7:$C$207,MATCH(AUXILIAR!C94,CC!$D$7:$D$207,0),1))</f>
        <v/>
      </c>
      <c r="D95" s="39"/>
      <c r="E95" s="3">
        <f t="shared" si="2"/>
        <v>0</v>
      </c>
      <c r="F95">
        <f t="shared" si="3"/>
        <v>0</v>
      </c>
    </row>
    <row r="96" spans="2:6" ht="30" customHeight="1" thickBot="1" x14ac:dyDescent="0.3">
      <c r="B96" s="8">
        <v>72</v>
      </c>
      <c r="C96" s="38" t="str">
        <f>IF(ISERROR(
INDEX(CC!$C$7:$C$207,MATCH(AUXILIAR!C95,CC!$D$7:$D$207,0),1)),"",INDEX(CC!$C$7:$C$207,MATCH(AUXILIAR!C95,CC!$D$7:$D$207,0),1))</f>
        <v/>
      </c>
      <c r="D96" s="39"/>
      <c r="E96" s="3">
        <f t="shared" si="2"/>
        <v>0</v>
      </c>
      <c r="F96">
        <f t="shared" si="3"/>
        <v>0</v>
      </c>
    </row>
    <row r="97" spans="2:6" ht="30" customHeight="1" thickBot="1" x14ac:dyDescent="0.3">
      <c r="B97" s="8">
        <v>73</v>
      </c>
      <c r="C97" s="38" t="str">
        <f>IF(ISERROR(
INDEX(CC!$C$7:$C$207,MATCH(AUXILIAR!C96,CC!$D$7:$D$207,0),1)),"",INDEX(CC!$C$7:$C$207,MATCH(AUXILIAR!C96,CC!$D$7:$D$207,0),1))</f>
        <v/>
      </c>
      <c r="D97" s="39"/>
      <c r="E97" s="3">
        <f t="shared" si="2"/>
        <v>0</v>
      </c>
      <c r="F97">
        <f t="shared" si="3"/>
        <v>0</v>
      </c>
    </row>
    <row r="98" spans="2:6" ht="30" customHeight="1" thickBot="1" x14ac:dyDescent="0.3">
      <c r="B98" s="8">
        <v>74</v>
      </c>
      <c r="C98" s="38" t="str">
        <f>IF(ISERROR(
INDEX(CC!$C$7:$C$207,MATCH(AUXILIAR!C97,CC!$D$7:$D$207,0),1)),"",INDEX(CC!$C$7:$C$207,MATCH(AUXILIAR!C97,CC!$D$7:$D$207,0),1))</f>
        <v/>
      </c>
      <c r="D98" s="39"/>
      <c r="E98" s="3">
        <f t="shared" si="2"/>
        <v>0</v>
      </c>
      <c r="F98">
        <f t="shared" si="3"/>
        <v>0</v>
      </c>
    </row>
    <row r="99" spans="2:6" ht="30" customHeight="1" thickBot="1" x14ac:dyDescent="0.3">
      <c r="B99" s="8">
        <v>75</v>
      </c>
      <c r="C99" s="38" t="str">
        <f>IF(ISERROR(
INDEX(CC!$C$7:$C$207,MATCH(AUXILIAR!C98,CC!$D$7:$D$207,0),1)),"",INDEX(CC!$C$7:$C$207,MATCH(AUXILIAR!C98,CC!$D$7:$D$207,0),1))</f>
        <v/>
      </c>
      <c r="D99" s="39"/>
      <c r="E99" s="3">
        <f t="shared" si="2"/>
        <v>0</v>
      </c>
      <c r="F99">
        <f t="shared" si="3"/>
        <v>0</v>
      </c>
    </row>
    <row r="100" spans="2:6" ht="30" customHeight="1" thickBot="1" x14ac:dyDescent="0.3">
      <c r="B100" s="8">
        <v>76</v>
      </c>
      <c r="C100" s="38" t="str">
        <f>IF(ISERROR(
INDEX(CC!$C$7:$C$207,MATCH(AUXILIAR!C99,CC!$D$7:$D$207,0),1)),"",INDEX(CC!$C$7:$C$207,MATCH(AUXILIAR!C99,CC!$D$7:$D$207,0),1))</f>
        <v/>
      </c>
      <c r="D100" s="39"/>
      <c r="E100" s="3">
        <f t="shared" si="2"/>
        <v>0</v>
      </c>
      <c r="F100">
        <f t="shared" si="3"/>
        <v>0</v>
      </c>
    </row>
    <row r="101" spans="2:6" ht="30" customHeight="1" thickBot="1" x14ac:dyDescent="0.3">
      <c r="B101" s="8">
        <v>77</v>
      </c>
      <c r="C101" s="38" t="str">
        <f>IF(ISERROR(
INDEX(CC!$C$7:$C$207,MATCH(AUXILIAR!C100,CC!$D$7:$D$207,0),1)),"",INDEX(CC!$C$7:$C$207,MATCH(AUXILIAR!C100,CC!$D$7:$D$207,0),1))</f>
        <v/>
      </c>
      <c r="D101" s="39"/>
      <c r="E101" s="3">
        <f t="shared" si="2"/>
        <v>0</v>
      </c>
      <c r="F101">
        <f t="shared" si="3"/>
        <v>0</v>
      </c>
    </row>
    <row r="102" spans="2:6" ht="30" customHeight="1" thickBot="1" x14ac:dyDescent="0.3">
      <c r="B102" s="8">
        <v>78</v>
      </c>
      <c r="C102" s="38" t="str">
        <f>IF(ISERROR(
INDEX(CC!$C$7:$C$207,MATCH(AUXILIAR!C101,CC!$D$7:$D$207,0),1)),"",INDEX(CC!$C$7:$C$207,MATCH(AUXILIAR!C101,CC!$D$7:$D$207,0),1))</f>
        <v/>
      </c>
      <c r="D102" s="39"/>
      <c r="E102" s="3">
        <f t="shared" si="2"/>
        <v>0</v>
      </c>
      <c r="F102">
        <f t="shared" si="3"/>
        <v>0</v>
      </c>
    </row>
    <row r="103" spans="2:6" ht="30" customHeight="1" thickBot="1" x14ac:dyDescent="0.3">
      <c r="B103" s="8">
        <v>79</v>
      </c>
      <c r="C103" s="38" t="str">
        <f>IF(ISERROR(
INDEX(CC!$C$7:$C$207,MATCH(AUXILIAR!C102,CC!$D$7:$D$207,0),1)),"",INDEX(CC!$C$7:$C$207,MATCH(AUXILIAR!C102,CC!$D$7:$D$207,0),1))</f>
        <v/>
      </c>
      <c r="D103" s="39"/>
      <c r="E103" s="3">
        <f t="shared" si="2"/>
        <v>0</v>
      </c>
      <c r="F103">
        <f t="shared" si="3"/>
        <v>0</v>
      </c>
    </row>
    <row r="104" spans="2:6" ht="30" customHeight="1" thickBot="1" x14ac:dyDescent="0.3">
      <c r="B104" s="8">
        <v>80</v>
      </c>
      <c r="C104" s="38" t="str">
        <f>IF(ISERROR(
INDEX(CC!$C$7:$C$207,MATCH(AUXILIAR!C103,CC!$D$7:$D$207,0),1)),"",INDEX(CC!$C$7:$C$207,MATCH(AUXILIAR!C103,CC!$D$7:$D$207,0),1))</f>
        <v/>
      </c>
      <c r="D104" s="39"/>
      <c r="E104" s="3">
        <f t="shared" si="2"/>
        <v>0</v>
      </c>
      <c r="F104">
        <f t="shared" si="3"/>
        <v>0</v>
      </c>
    </row>
    <row r="105" spans="2:6" ht="30" customHeight="1" thickBot="1" x14ac:dyDescent="0.3">
      <c r="B105" s="8">
        <v>81</v>
      </c>
      <c r="C105" s="38" t="str">
        <f>IF(ISERROR(
INDEX(CC!$C$7:$C$207,MATCH(AUXILIAR!C104,CC!$D$7:$D$207,0),1)),"",INDEX(CC!$C$7:$C$207,MATCH(AUXILIAR!C104,CC!$D$7:$D$207,0),1))</f>
        <v/>
      </c>
      <c r="D105" s="39"/>
      <c r="E105" s="3">
        <f t="shared" si="2"/>
        <v>0</v>
      </c>
      <c r="F105">
        <f t="shared" si="3"/>
        <v>0</v>
      </c>
    </row>
    <row r="106" spans="2:6" ht="30" customHeight="1" thickBot="1" x14ac:dyDescent="0.3">
      <c r="B106" s="8">
        <v>82</v>
      </c>
      <c r="C106" s="38" t="str">
        <f>IF(ISERROR(
INDEX(CC!$C$7:$C$207,MATCH(AUXILIAR!C105,CC!$D$7:$D$207,0),1)),"",INDEX(CC!$C$7:$C$207,MATCH(AUXILIAR!C105,CC!$D$7:$D$207,0),1))</f>
        <v/>
      </c>
      <c r="D106" s="39"/>
      <c r="E106" s="3">
        <f t="shared" si="2"/>
        <v>0</v>
      </c>
      <c r="F106">
        <f t="shared" si="3"/>
        <v>0</v>
      </c>
    </row>
    <row r="107" spans="2:6" ht="30" customHeight="1" thickBot="1" x14ac:dyDescent="0.3">
      <c r="B107" s="8">
        <v>83</v>
      </c>
      <c r="C107" s="38" t="str">
        <f>IF(ISERROR(
INDEX(CC!$C$7:$C$207,MATCH(AUXILIAR!C106,CC!$D$7:$D$207,0),1)),"",INDEX(CC!$C$7:$C$207,MATCH(AUXILIAR!C106,CC!$D$7:$D$207,0),1))</f>
        <v/>
      </c>
      <c r="D107" s="39"/>
      <c r="E107" s="3">
        <f t="shared" si="2"/>
        <v>0</v>
      </c>
      <c r="F107">
        <f t="shared" si="3"/>
        <v>0</v>
      </c>
    </row>
    <row r="108" spans="2:6" ht="30" customHeight="1" thickBot="1" x14ac:dyDescent="0.3">
      <c r="B108" s="8">
        <v>84</v>
      </c>
      <c r="C108" s="38" t="str">
        <f>IF(ISERROR(
INDEX(CC!$C$7:$C$207,MATCH(AUXILIAR!C107,CC!$D$7:$D$207,0),1)),"",INDEX(CC!$C$7:$C$207,MATCH(AUXILIAR!C107,CC!$D$7:$D$207,0),1))</f>
        <v/>
      </c>
      <c r="D108" s="39"/>
      <c r="E108" s="3">
        <f t="shared" si="2"/>
        <v>0</v>
      </c>
      <c r="F108">
        <f t="shared" si="3"/>
        <v>0</v>
      </c>
    </row>
    <row r="109" spans="2:6" ht="30" customHeight="1" thickBot="1" x14ac:dyDescent="0.3">
      <c r="B109" s="8">
        <v>85</v>
      </c>
      <c r="C109" s="38" t="str">
        <f>IF(ISERROR(
INDEX(CC!$C$7:$C$207,MATCH(AUXILIAR!C108,CC!$D$7:$D$207,0),1)),"",INDEX(CC!$C$7:$C$207,MATCH(AUXILIAR!C108,CC!$D$7:$D$207,0),1))</f>
        <v/>
      </c>
      <c r="D109" s="39"/>
      <c r="E109" s="3">
        <f t="shared" si="2"/>
        <v>0</v>
      </c>
      <c r="F109">
        <f t="shared" si="3"/>
        <v>0</v>
      </c>
    </row>
    <row r="110" spans="2:6" ht="30" customHeight="1" thickBot="1" x14ac:dyDescent="0.3">
      <c r="B110" s="8">
        <v>86</v>
      </c>
      <c r="C110" s="38" t="str">
        <f>IF(ISERROR(
INDEX(CC!$C$7:$C$207,MATCH(AUXILIAR!C109,CC!$D$7:$D$207,0),1)),"",INDEX(CC!$C$7:$C$207,MATCH(AUXILIAR!C109,CC!$D$7:$D$207,0),1))</f>
        <v/>
      </c>
      <c r="D110" s="39"/>
      <c r="E110" s="3">
        <f t="shared" si="2"/>
        <v>0</v>
      </c>
      <c r="F110">
        <f t="shared" si="3"/>
        <v>0</v>
      </c>
    </row>
    <row r="111" spans="2:6" ht="30" customHeight="1" thickBot="1" x14ac:dyDescent="0.3">
      <c r="B111" s="8">
        <v>87</v>
      </c>
      <c r="C111" s="38" t="str">
        <f>IF(ISERROR(
INDEX(CC!$C$7:$C$207,MATCH(AUXILIAR!C110,CC!$D$7:$D$207,0),1)),"",INDEX(CC!$C$7:$C$207,MATCH(AUXILIAR!C110,CC!$D$7:$D$207,0),1))</f>
        <v/>
      </c>
      <c r="D111" s="39"/>
      <c r="E111" s="3">
        <f t="shared" si="2"/>
        <v>0</v>
      </c>
      <c r="F111">
        <f t="shared" si="3"/>
        <v>0</v>
      </c>
    </row>
    <row r="112" spans="2:6" ht="30" customHeight="1" thickBot="1" x14ac:dyDescent="0.3">
      <c r="B112" s="8">
        <v>88</v>
      </c>
      <c r="C112" s="38" t="str">
        <f>IF(ISERROR(
INDEX(CC!$C$7:$C$207,MATCH(AUXILIAR!C111,CC!$D$7:$D$207,0),1)),"",INDEX(CC!$C$7:$C$207,MATCH(AUXILIAR!C111,CC!$D$7:$D$207,0),1))</f>
        <v/>
      </c>
      <c r="D112" s="39"/>
      <c r="E112" s="3">
        <f t="shared" si="2"/>
        <v>0</v>
      </c>
      <c r="F112">
        <f t="shared" si="3"/>
        <v>0</v>
      </c>
    </row>
    <row r="113" spans="2:6" ht="30" customHeight="1" thickBot="1" x14ac:dyDescent="0.3">
      <c r="B113" s="8">
        <v>89</v>
      </c>
      <c r="C113" s="38" t="str">
        <f>IF(ISERROR(
INDEX(CC!$C$7:$C$207,MATCH(AUXILIAR!C112,CC!$D$7:$D$207,0),1)),"",INDEX(CC!$C$7:$C$207,MATCH(AUXILIAR!C112,CC!$D$7:$D$207,0),1))</f>
        <v/>
      </c>
      <c r="D113" s="39"/>
      <c r="E113" s="3">
        <f t="shared" si="2"/>
        <v>0</v>
      </c>
      <c r="F113">
        <f t="shared" si="3"/>
        <v>0</v>
      </c>
    </row>
    <row r="114" spans="2:6" ht="30" customHeight="1" thickBot="1" x14ac:dyDescent="0.3">
      <c r="B114" s="8">
        <v>90</v>
      </c>
      <c r="C114" s="38" t="str">
        <f>IF(ISERROR(
INDEX(CC!$C$7:$C$207,MATCH(AUXILIAR!C113,CC!$D$7:$D$207,0),1)),"",INDEX(CC!$C$7:$C$207,MATCH(AUXILIAR!C113,CC!$D$7:$D$207,0),1))</f>
        <v/>
      </c>
      <c r="D114" s="39"/>
      <c r="E114" s="3">
        <f t="shared" si="2"/>
        <v>0</v>
      </c>
      <c r="F114">
        <f t="shared" si="3"/>
        <v>0</v>
      </c>
    </row>
    <row r="115" spans="2:6" ht="30" customHeight="1" thickBot="1" x14ac:dyDescent="0.3">
      <c r="B115" s="8">
        <v>91</v>
      </c>
      <c r="C115" s="38" t="str">
        <f>IF(ISERROR(
INDEX(CC!$C$7:$C$207,MATCH(AUXILIAR!C114,CC!$D$7:$D$207,0),1)),"",INDEX(CC!$C$7:$C$207,MATCH(AUXILIAR!C114,CC!$D$7:$D$207,0),1))</f>
        <v/>
      </c>
      <c r="D115" s="39"/>
      <c r="E115" s="3">
        <f t="shared" si="2"/>
        <v>0</v>
      </c>
      <c r="F115">
        <f t="shared" si="3"/>
        <v>0</v>
      </c>
    </row>
    <row r="116" spans="2:6" ht="30" customHeight="1" thickBot="1" x14ac:dyDescent="0.3">
      <c r="B116" s="8">
        <v>92</v>
      </c>
      <c r="C116" s="38" t="str">
        <f>IF(ISERROR(
INDEX(CC!$C$7:$C$207,MATCH(AUXILIAR!C115,CC!$D$7:$D$207,0),1)),"",INDEX(CC!$C$7:$C$207,MATCH(AUXILIAR!C115,CC!$D$7:$D$207,0),1))</f>
        <v/>
      </c>
      <c r="D116" s="39"/>
      <c r="E116" s="3">
        <f t="shared" si="2"/>
        <v>0</v>
      </c>
      <c r="F116">
        <f t="shared" si="3"/>
        <v>0</v>
      </c>
    </row>
    <row r="117" spans="2:6" ht="30" customHeight="1" thickBot="1" x14ac:dyDescent="0.3">
      <c r="B117" s="8">
        <v>93</v>
      </c>
      <c r="C117" s="38" t="str">
        <f>IF(ISERROR(
INDEX(CC!$C$7:$C$207,MATCH(AUXILIAR!C116,CC!$D$7:$D$207,0),1)),"",INDEX(CC!$C$7:$C$207,MATCH(AUXILIAR!C116,CC!$D$7:$D$207,0),1))</f>
        <v/>
      </c>
      <c r="D117" s="39"/>
      <c r="E117" s="3">
        <f t="shared" si="2"/>
        <v>0</v>
      </c>
      <c r="F117">
        <f t="shared" si="3"/>
        <v>0</v>
      </c>
    </row>
    <row r="118" spans="2:6" ht="30" customHeight="1" thickBot="1" x14ac:dyDescent="0.3">
      <c r="B118" s="8">
        <v>94</v>
      </c>
      <c r="C118" s="38" t="str">
        <f>IF(ISERROR(
INDEX(CC!$C$7:$C$207,MATCH(AUXILIAR!C117,CC!$D$7:$D$207,0),1)),"",INDEX(CC!$C$7:$C$207,MATCH(AUXILIAR!C117,CC!$D$7:$D$207,0),1))</f>
        <v/>
      </c>
      <c r="D118" s="39"/>
      <c r="E118" s="3">
        <f t="shared" si="2"/>
        <v>0</v>
      </c>
      <c r="F118">
        <f t="shared" si="3"/>
        <v>0</v>
      </c>
    </row>
    <row r="119" spans="2:6" ht="30" customHeight="1" thickBot="1" x14ac:dyDescent="0.3">
      <c r="B119" s="8">
        <v>95</v>
      </c>
      <c r="C119" s="38" t="str">
        <f>IF(ISERROR(
INDEX(CC!$C$7:$C$207,MATCH(AUXILIAR!C118,CC!$D$7:$D$207,0),1)),"",INDEX(CC!$C$7:$C$207,MATCH(AUXILIAR!C118,CC!$D$7:$D$207,0),1))</f>
        <v/>
      </c>
      <c r="D119" s="39"/>
      <c r="E119" s="3">
        <f t="shared" si="2"/>
        <v>0</v>
      </c>
      <c r="F119">
        <f t="shared" si="3"/>
        <v>0</v>
      </c>
    </row>
    <row r="120" spans="2:6" ht="30" customHeight="1" thickBot="1" x14ac:dyDescent="0.3">
      <c r="B120" s="8">
        <v>96</v>
      </c>
      <c r="C120" s="38" t="str">
        <f>IF(ISERROR(
INDEX(CC!$C$7:$C$207,MATCH(AUXILIAR!C119,CC!$D$7:$D$207,0),1)),"",INDEX(CC!$C$7:$C$207,MATCH(AUXILIAR!C119,CC!$D$7:$D$207,0),1))</f>
        <v/>
      </c>
      <c r="D120" s="39"/>
      <c r="E120" s="3">
        <f t="shared" si="2"/>
        <v>0</v>
      </c>
      <c r="F120">
        <f t="shared" si="3"/>
        <v>0</v>
      </c>
    </row>
    <row r="121" spans="2:6" ht="30" customHeight="1" thickBot="1" x14ac:dyDescent="0.3">
      <c r="B121" s="8">
        <v>97</v>
      </c>
      <c r="C121" s="38" t="str">
        <f>IF(ISERROR(
INDEX(CC!$C$7:$C$207,MATCH(AUXILIAR!C120,CC!$D$7:$D$207,0),1)),"",INDEX(CC!$C$7:$C$207,MATCH(AUXILIAR!C120,CC!$D$7:$D$207,0),1))</f>
        <v/>
      </c>
      <c r="D121" s="39"/>
      <c r="E121" s="3">
        <f t="shared" si="2"/>
        <v>0</v>
      </c>
      <c r="F121">
        <f t="shared" si="3"/>
        <v>0</v>
      </c>
    </row>
    <row r="122" spans="2:6" ht="30" customHeight="1" thickBot="1" x14ac:dyDescent="0.3">
      <c r="B122" s="8">
        <v>98</v>
      </c>
      <c r="C122" s="38" t="str">
        <f>IF(ISERROR(
INDEX(CC!$C$7:$C$207,MATCH(AUXILIAR!C121,CC!$D$7:$D$207,0),1)),"",INDEX(CC!$C$7:$C$207,MATCH(AUXILIAR!C121,CC!$D$7:$D$207,0),1))</f>
        <v/>
      </c>
      <c r="D122" s="39"/>
      <c r="E122" s="3">
        <f t="shared" si="2"/>
        <v>0</v>
      </c>
      <c r="F122">
        <f t="shared" si="3"/>
        <v>0</v>
      </c>
    </row>
    <row r="123" spans="2:6" ht="30" customHeight="1" thickBot="1" x14ac:dyDescent="0.3">
      <c r="B123" s="8">
        <v>99</v>
      </c>
      <c r="C123" s="38" t="str">
        <f>IF(ISERROR(
INDEX(CC!$C$7:$C$207,MATCH(AUXILIAR!C122,CC!$D$7:$D$207,0),1)),"",INDEX(CC!$C$7:$C$207,MATCH(AUXILIAR!C122,CC!$D$7:$D$207,0),1))</f>
        <v/>
      </c>
      <c r="D123" s="39"/>
      <c r="E123" s="3">
        <f t="shared" si="2"/>
        <v>0</v>
      </c>
      <c r="F123">
        <f t="shared" si="3"/>
        <v>0</v>
      </c>
    </row>
    <row r="124" spans="2:6" ht="30" customHeight="1" thickBot="1" x14ac:dyDescent="0.3">
      <c r="B124" s="8">
        <v>100</v>
      </c>
      <c r="C124" s="38" t="str">
        <f>IF(ISERROR(
INDEX(CC!$C$7:$C$207,MATCH(AUXILIAR!C123,CC!$D$7:$D$207,0),1)),"",INDEX(CC!$C$7:$C$207,MATCH(AUXILIAR!C123,CC!$D$7:$D$207,0),1))</f>
        <v/>
      </c>
      <c r="D124" s="39"/>
      <c r="E124" s="3">
        <f t="shared" si="2"/>
        <v>0</v>
      </c>
      <c r="F124">
        <f t="shared" si="3"/>
        <v>0</v>
      </c>
    </row>
    <row r="125" spans="2:6" ht="30" customHeight="1" thickBot="1" x14ac:dyDescent="0.3">
      <c r="B125" s="8">
        <v>101</v>
      </c>
      <c r="C125" s="38" t="str">
        <f>IF(ISERROR(
INDEX(CC!$C$7:$C$207,MATCH(AUXILIAR!C124,CC!$D$7:$D$207,0),1)),"",INDEX(CC!$C$7:$C$207,MATCH(AUXILIAR!C124,CC!$D$7:$D$207,0),1))</f>
        <v/>
      </c>
      <c r="D125" s="39"/>
      <c r="E125" s="3">
        <f t="shared" si="2"/>
        <v>0</v>
      </c>
      <c r="F125">
        <f t="shared" si="3"/>
        <v>0</v>
      </c>
    </row>
    <row r="126" spans="2:6" ht="30" customHeight="1" thickBot="1" x14ac:dyDescent="0.3">
      <c r="B126" s="8">
        <v>102</v>
      </c>
      <c r="C126" s="38" t="str">
        <f>IF(ISERROR(
INDEX(CC!$C$7:$C$207,MATCH(AUXILIAR!C125,CC!$D$7:$D$207,0),1)),"",INDEX(CC!$C$7:$C$207,MATCH(AUXILIAR!C125,CC!$D$7:$D$207,0),1))</f>
        <v/>
      </c>
      <c r="D126" s="39"/>
      <c r="E126" s="3">
        <f t="shared" si="2"/>
        <v>0</v>
      </c>
      <c r="F126">
        <f t="shared" si="3"/>
        <v>0</v>
      </c>
    </row>
    <row r="127" spans="2:6" ht="30" customHeight="1" thickBot="1" x14ac:dyDescent="0.3">
      <c r="B127" s="8">
        <v>103</v>
      </c>
      <c r="C127" s="38" t="str">
        <f>IF(ISERROR(
INDEX(CC!$C$7:$C$207,MATCH(AUXILIAR!C126,CC!$D$7:$D$207,0),1)),"",INDEX(CC!$C$7:$C$207,MATCH(AUXILIAR!C126,CC!$D$7:$D$207,0),1))</f>
        <v/>
      </c>
      <c r="D127" s="39"/>
      <c r="E127" s="3">
        <f t="shared" si="2"/>
        <v>0</v>
      </c>
      <c r="F127">
        <f t="shared" si="3"/>
        <v>0</v>
      </c>
    </row>
    <row r="128" spans="2:6" ht="30" customHeight="1" thickBot="1" x14ac:dyDescent="0.3">
      <c r="B128" s="8">
        <v>104</v>
      </c>
      <c r="C128" s="38" t="str">
        <f>IF(ISERROR(
INDEX(CC!$C$7:$C$207,MATCH(AUXILIAR!C127,CC!$D$7:$D$207,0),1)),"",INDEX(CC!$C$7:$C$207,MATCH(AUXILIAR!C127,CC!$D$7:$D$207,0),1))</f>
        <v/>
      </c>
      <c r="D128" s="39"/>
      <c r="E128" s="3">
        <f t="shared" si="2"/>
        <v>0</v>
      </c>
      <c r="F128">
        <f t="shared" si="3"/>
        <v>0</v>
      </c>
    </row>
    <row r="129" spans="2:6" ht="30" customHeight="1" thickBot="1" x14ac:dyDescent="0.3">
      <c r="B129" s="8">
        <v>105</v>
      </c>
      <c r="C129" s="38" t="str">
        <f>IF(ISERROR(
INDEX(CC!$C$7:$C$207,MATCH(AUXILIAR!C128,CC!$D$7:$D$207,0),1)),"",INDEX(CC!$C$7:$C$207,MATCH(AUXILIAR!C128,CC!$D$7:$D$207,0),1))</f>
        <v/>
      </c>
      <c r="D129" s="39"/>
      <c r="E129" s="3">
        <f t="shared" si="2"/>
        <v>0</v>
      </c>
      <c r="F129">
        <f t="shared" si="3"/>
        <v>0</v>
      </c>
    </row>
    <row r="130" spans="2:6" ht="30" customHeight="1" thickBot="1" x14ac:dyDescent="0.3">
      <c r="B130" s="8">
        <v>106</v>
      </c>
      <c r="C130" s="38" t="str">
        <f>IF(ISERROR(
INDEX(CC!$C$7:$C$207,MATCH(AUXILIAR!C129,CC!$D$7:$D$207,0),1)),"",INDEX(CC!$C$7:$C$207,MATCH(AUXILIAR!C129,CC!$D$7:$D$207,0),1))</f>
        <v/>
      </c>
      <c r="D130" s="39"/>
      <c r="E130" s="3">
        <f t="shared" si="2"/>
        <v>0</v>
      </c>
      <c r="F130">
        <f t="shared" si="3"/>
        <v>0</v>
      </c>
    </row>
    <row r="131" spans="2:6" ht="30" customHeight="1" thickBot="1" x14ac:dyDescent="0.3">
      <c r="B131" s="8">
        <v>107</v>
      </c>
      <c r="C131" s="38" t="str">
        <f>IF(ISERROR(
INDEX(CC!$C$7:$C$207,MATCH(AUXILIAR!C130,CC!$D$7:$D$207,0),1)),"",INDEX(CC!$C$7:$C$207,MATCH(AUXILIAR!C130,CC!$D$7:$D$207,0),1))</f>
        <v/>
      </c>
      <c r="D131" s="39"/>
      <c r="E131" s="3">
        <f t="shared" si="2"/>
        <v>0</v>
      </c>
      <c r="F131">
        <f t="shared" si="3"/>
        <v>0</v>
      </c>
    </row>
    <row r="132" spans="2:6" ht="30" customHeight="1" thickBot="1" x14ac:dyDescent="0.3">
      <c r="B132" s="8">
        <v>108</v>
      </c>
      <c r="C132" s="38" t="str">
        <f>IF(ISERROR(
INDEX(CC!$C$7:$C$207,MATCH(AUXILIAR!C131,CC!$D$7:$D$207,0),1)),"",INDEX(CC!$C$7:$C$207,MATCH(AUXILIAR!C131,CC!$D$7:$D$207,0),1))</f>
        <v/>
      </c>
      <c r="D132" s="39"/>
      <c r="E132" s="3">
        <f t="shared" si="2"/>
        <v>0</v>
      </c>
      <c r="F132">
        <f t="shared" si="3"/>
        <v>0</v>
      </c>
    </row>
    <row r="133" spans="2:6" ht="30" customHeight="1" thickBot="1" x14ac:dyDescent="0.3">
      <c r="B133" s="8">
        <v>109</v>
      </c>
      <c r="C133" s="38" t="str">
        <f>IF(ISERROR(
INDEX(CC!$C$7:$C$207,MATCH(AUXILIAR!C132,CC!$D$7:$D$207,0),1)),"",INDEX(CC!$C$7:$C$207,MATCH(AUXILIAR!C132,CC!$D$7:$D$207,0),1))</f>
        <v/>
      </c>
      <c r="D133" s="39"/>
      <c r="E133" s="3">
        <f t="shared" si="2"/>
        <v>0</v>
      </c>
      <c r="F133">
        <f t="shared" si="3"/>
        <v>0</v>
      </c>
    </row>
    <row r="134" spans="2:6" ht="30" customHeight="1" thickBot="1" x14ac:dyDescent="0.3">
      <c r="B134" s="8">
        <v>110</v>
      </c>
      <c r="C134" s="38" t="str">
        <f>IF(ISERROR(
INDEX(CC!$C$7:$C$207,MATCH(AUXILIAR!C133,CC!$D$7:$D$207,0),1)),"",INDEX(CC!$C$7:$C$207,MATCH(AUXILIAR!C133,CC!$D$7:$D$207,0),1))</f>
        <v/>
      </c>
      <c r="D134" s="39"/>
      <c r="E134" s="3">
        <f t="shared" si="2"/>
        <v>0</v>
      </c>
      <c r="F134">
        <f t="shared" si="3"/>
        <v>0</v>
      </c>
    </row>
    <row r="135" spans="2:6" ht="30" customHeight="1" thickBot="1" x14ac:dyDescent="0.3">
      <c r="B135" s="8">
        <v>111</v>
      </c>
      <c r="C135" s="38" t="str">
        <f>IF(ISERROR(
INDEX(CC!$C$7:$C$207,MATCH(AUXILIAR!C134,CC!$D$7:$D$207,0),1)),"",INDEX(CC!$C$7:$C$207,MATCH(AUXILIAR!C134,CC!$D$7:$D$207,0),1))</f>
        <v/>
      </c>
      <c r="D135" s="39"/>
      <c r="E135" s="3">
        <f t="shared" si="2"/>
        <v>0</v>
      </c>
      <c r="F135">
        <f t="shared" si="3"/>
        <v>0</v>
      </c>
    </row>
    <row r="136" spans="2:6" ht="30" customHeight="1" thickBot="1" x14ac:dyDescent="0.3">
      <c r="B136" s="8">
        <v>112</v>
      </c>
      <c r="C136" s="38" t="str">
        <f>IF(ISERROR(
INDEX(CC!$C$7:$C$207,MATCH(AUXILIAR!C135,CC!$D$7:$D$207,0),1)),"",INDEX(CC!$C$7:$C$207,MATCH(AUXILIAR!C135,CC!$D$7:$D$207,0),1))</f>
        <v/>
      </c>
      <c r="D136" s="39"/>
      <c r="E136" s="3">
        <f t="shared" si="2"/>
        <v>0</v>
      </c>
      <c r="F136">
        <f t="shared" si="3"/>
        <v>0</v>
      </c>
    </row>
    <row r="137" spans="2:6" ht="30" customHeight="1" thickBot="1" x14ac:dyDescent="0.3">
      <c r="B137" s="8">
        <v>113</v>
      </c>
      <c r="C137" s="38" t="str">
        <f>IF(ISERROR(
INDEX(CC!$C$7:$C$207,MATCH(AUXILIAR!C136,CC!$D$7:$D$207,0),1)),"",INDEX(CC!$C$7:$C$207,MATCH(AUXILIAR!C136,CC!$D$7:$D$207,0),1))</f>
        <v/>
      </c>
      <c r="D137" s="39"/>
      <c r="E137" s="3">
        <f t="shared" si="2"/>
        <v>0</v>
      </c>
      <c r="F137">
        <f t="shared" si="3"/>
        <v>0</v>
      </c>
    </row>
    <row r="138" spans="2:6" ht="30" customHeight="1" thickBot="1" x14ac:dyDescent="0.3">
      <c r="B138" s="8">
        <v>114</v>
      </c>
      <c r="C138" s="38" t="str">
        <f>IF(ISERROR(
INDEX(CC!$C$7:$C$207,MATCH(AUXILIAR!C137,CC!$D$7:$D$207,0),1)),"",INDEX(CC!$C$7:$C$207,MATCH(AUXILIAR!C137,CC!$D$7:$D$207,0),1))</f>
        <v/>
      </c>
      <c r="D138" s="39"/>
      <c r="E138" s="3">
        <f t="shared" si="2"/>
        <v>0</v>
      </c>
      <c r="F138">
        <f t="shared" si="3"/>
        <v>0</v>
      </c>
    </row>
    <row r="139" spans="2:6" ht="30" customHeight="1" thickBot="1" x14ac:dyDescent="0.3">
      <c r="B139" s="8">
        <v>115</v>
      </c>
      <c r="C139" s="38" t="str">
        <f>IF(ISERROR(
INDEX(CC!$C$7:$C$207,MATCH(AUXILIAR!C138,CC!$D$7:$D$207,0),1)),"",INDEX(CC!$C$7:$C$207,MATCH(AUXILIAR!C138,CC!$D$7:$D$207,0),1))</f>
        <v/>
      </c>
      <c r="D139" s="39"/>
      <c r="E139" s="3">
        <f t="shared" si="2"/>
        <v>0</v>
      </c>
      <c r="F139">
        <f t="shared" si="3"/>
        <v>0</v>
      </c>
    </row>
    <row r="140" spans="2:6" ht="30" customHeight="1" thickBot="1" x14ac:dyDescent="0.3">
      <c r="B140" s="8">
        <v>116</v>
      </c>
      <c r="C140" s="38" t="str">
        <f>IF(ISERROR(
INDEX(CC!$C$7:$C$207,MATCH(AUXILIAR!C139,CC!$D$7:$D$207,0),1)),"",INDEX(CC!$C$7:$C$207,MATCH(AUXILIAR!C139,CC!$D$7:$D$207,0),1))</f>
        <v/>
      </c>
      <c r="D140" s="39"/>
      <c r="E140" s="3">
        <f t="shared" si="2"/>
        <v>0</v>
      </c>
      <c r="F140">
        <f t="shared" si="3"/>
        <v>0</v>
      </c>
    </row>
    <row r="141" spans="2:6" ht="30" customHeight="1" thickBot="1" x14ac:dyDescent="0.3">
      <c r="B141" s="8">
        <v>117</v>
      </c>
      <c r="C141" s="38" t="str">
        <f>IF(ISERROR(
INDEX(CC!$C$7:$C$207,MATCH(AUXILIAR!C140,CC!$D$7:$D$207,0),1)),"",INDEX(CC!$C$7:$C$207,MATCH(AUXILIAR!C140,CC!$D$7:$D$207,0),1))</f>
        <v/>
      </c>
      <c r="D141" s="39"/>
      <c r="E141" s="3">
        <f t="shared" si="2"/>
        <v>0</v>
      </c>
      <c r="F141">
        <f t="shared" si="3"/>
        <v>0</v>
      </c>
    </row>
    <row r="142" spans="2:6" ht="30" customHeight="1" thickBot="1" x14ac:dyDescent="0.3">
      <c r="B142" s="8">
        <v>118</v>
      </c>
      <c r="C142" s="38" t="str">
        <f>IF(ISERROR(
INDEX(CC!$C$7:$C$207,MATCH(AUXILIAR!C141,CC!$D$7:$D$207,0),1)),"",INDEX(CC!$C$7:$C$207,MATCH(AUXILIAR!C141,CC!$D$7:$D$207,0),1))</f>
        <v/>
      </c>
      <c r="D142" s="39"/>
      <c r="E142" s="3">
        <f t="shared" si="2"/>
        <v>0</v>
      </c>
      <c r="F142">
        <f t="shared" si="3"/>
        <v>0</v>
      </c>
    </row>
    <row r="143" spans="2:6" ht="30" customHeight="1" thickBot="1" x14ac:dyDescent="0.3">
      <c r="B143" s="8">
        <v>119</v>
      </c>
      <c r="C143" s="38" t="str">
        <f>IF(ISERROR(
INDEX(CC!$C$7:$C$207,MATCH(AUXILIAR!C142,CC!$D$7:$D$207,0),1)),"",INDEX(CC!$C$7:$C$207,MATCH(AUXILIAR!C142,CC!$D$7:$D$207,0),1))</f>
        <v/>
      </c>
      <c r="D143" s="39"/>
      <c r="E143" s="3">
        <f t="shared" si="2"/>
        <v>0</v>
      </c>
      <c r="F143">
        <f t="shared" si="3"/>
        <v>0</v>
      </c>
    </row>
    <row r="144" spans="2:6" ht="30" customHeight="1" thickBot="1" x14ac:dyDescent="0.3">
      <c r="B144" s="8">
        <v>120</v>
      </c>
      <c r="C144" s="38" t="str">
        <f>IF(ISERROR(
INDEX(CC!$C$7:$C$207,MATCH(AUXILIAR!C143,CC!$D$7:$D$207,0),1)),"",INDEX(CC!$C$7:$C$207,MATCH(AUXILIAR!C143,CC!$D$7:$D$207,0),1))</f>
        <v/>
      </c>
      <c r="D144" s="39"/>
      <c r="E144" s="3">
        <f t="shared" si="2"/>
        <v>0</v>
      </c>
      <c r="F144">
        <f t="shared" si="3"/>
        <v>0</v>
      </c>
    </row>
    <row r="145" spans="2:6" ht="30" customHeight="1" thickBot="1" x14ac:dyDescent="0.3">
      <c r="B145" s="8">
        <v>121</v>
      </c>
      <c r="C145" s="38" t="str">
        <f>IF(ISERROR(
INDEX(CC!$C$7:$C$207,MATCH(AUXILIAR!C144,CC!$D$7:$D$207,0),1)),"",INDEX(CC!$C$7:$C$207,MATCH(AUXILIAR!C144,CC!$D$7:$D$207,0),1))</f>
        <v/>
      </c>
      <c r="D145" s="39"/>
      <c r="E145" s="3">
        <f t="shared" si="2"/>
        <v>0</v>
      </c>
      <c r="F145">
        <f t="shared" si="3"/>
        <v>0</v>
      </c>
    </row>
    <row r="146" spans="2:6" ht="30" customHeight="1" thickBot="1" x14ac:dyDescent="0.3">
      <c r="B146" s="8">
        <v>122</v>
      </c>
      <c r="C146" s="38" t="str">
        <f>IF(ISERROR(
INDEX(CC!$C$7:$C$207,MATCH(AUXILIAR!C145,CC!$D$7:$D$207,0),1)),"",INDEX(CC!$C$7:$C$207,MATCH(AUXILIAR!C145,CC!$D$7:$D$207,0),1))</f>
        <v/>
      </c>
      <c r="D146" s="39"/>
      <c r="E146" s="3">
        <f t="shared" si="2"/>
        <v>0</v>
      </c>
      <c r="F146">
        <f t="shared" si="3"/>
        <v>0</v>
      </c>
    </row>
    <row r="147" spans="2:6" ht="30" customHeight="1" thickBot="1" x14ac:dyDescent="0.3">
      <c r="B147" s="8">
        <v>123</v>
      </c>
      <c r="C147" s="38" t="str">
        <f>IF(ISERROR(
INDEX(CC!$C$7:$C$207,MATCH(AUXILIAR!C146,CC!$D$7:$D$207,0),1)),"",INDEX(CC!$C$7:$C$207,MATCH(AUXILIAR!C146,CC!$D$7:$D$207,0),1))</f>
        <v/>
      </c>
      <c r="D147" s="39"/>
      <c r="E147" s="3">
        <f t="shared" si="2"/>
        <v>0</v>
      </c>
      <c r="F147">
        <f t="shared" si="3"/>
        <v>0</v>
      </c>
    </row>
    <row r="148" spans="2:6" ht="30" customHeight="1" thickBot="1" x14ac:dyDescent="0.3">
      <c r="B148" s="8">
        <v>124</v>
      </c>
      <c r="C148" s="38" t="str">
        <f>IF(ISERROR(
INDEX(CC!$C$7:$C$207,MATCH(AUXILIAR!C147,CC!$D$7:$D$207,0),1)),"",INDEX(CC!$C$7:$C$207,MATCH(AUXILIAR!C147,CC!$D$7:$D$207,0),1))</f>
        <v/>
      </c>
      <c r="D148" s="39"/>
      <c r="E148" s="3">
        <f t="shared" si="2"/>
        <v>0</v>
      </c>
      <c r="F148">
        <f t="shared" si="3"/>
        <v>0</v>
      </c>
    </row>
    <row r="149" spans="2:6" ht="30" customHeight="1" thickBot="1" x14ac:dyDescent="0.3">
      <c r="B149" s="8">
        <v>125</v>
      </c>
      <c r="C149" s="38" t="str">
        <f>IF(ISERROR(
INDEX(CC!$C$7:$C$207,MATCH(AUXILIAR!C148,CC!$D$7:$D$207,0),1)),"",INDEX(CC!$C$7:$C$207,MATCH(AUXILIAR!C148,CC!$D$7:$D$207,0),1))</f>
        <v/>
      </c>
      <c r="D149" s="39"/>
      <c r="E149" s="3">
        <f t="shared" si="2"/>
        <v>0</v>
      </c>
      <c r="F149">
        <f t="shared" si="3"/>
        <v>0</v>
      </c>
    </row>
    <row r="150" spans="2:6" ht="30" customHeight="1" thickBot="1" x14ac:dyDescent="0.3">
      <c r="B150" s="8">
        <v>126</v>
      </c>
      <c r="C150" s="38" t="str">
        <f>IF(ISERROR(
INDEX(CC!$C$7:$C$207,MATCH(AUXILIAR!C149,CC!$D$7:$D$207,0),1)),"",INDEX(CC!$C$7:$C$207,MATCH(AUXILIAR!C149,CC!$D$7:$D$207,0),1))</f>
        <v/>
      </c>
      <c r="D150" s="39"/>
      <c r="E150" s="3">
        <f t="shared" si="2"/>
        <v>0</v>
      </c>
      <c r="F150">
        <f t="shared" si="3"/>
        <v>0</v>
      </c>
    </row>
    <row r="151" spans="2:6" ht="30" customHeight="1" thickBot="1" x14ac:dyDescent="0.3">
      <c r="B151" s="8">
        <v>127</v>
      </c>
      <c r="C151" s="38" t="str">
        <f>IF(ISERROR(
INDEX(CC!$C$7:$C$207,MATCH(AUXILIAR!C150,CC!$D$7:$D$207,0),1)),"",INDEX(CC!$C$7:$C$207,MATCH(AUXILIAR!C150,CC!$D$7:$D$207,0),1))</f>
        <v/>
      </c>
      <c r="D151" s="39"/>
      <c r="E151" s="3">
        <f t="shared" si="2"/>
        <v>0</v>
      </c>
      <c r="F151">
        <f t="shared" si="3"/>
        <v>0</v>
      </c>
    </row>
    <row r="152" spans="2:6" ht="30" customHeight="1" thickBot="1" x14ac:dyDescent="0.3">
      <c r="B152" s="8">
        <v>128</v>
      </c>
      <c r="C152" s="38" t="str">
        <f>IF(ISERROR(
INDEX(CC!$C$7:$C$207,MATCH(AUXILIAR!C151,CC!$D$7:$D$207,0),1)),"",INDEX(CC!$C$7:$C$207,MATCH(AUXILIAR!C151,CC!$D$7:$D$207,0),1))</f>
        <v/>
      </c>
      <c r="D152" s="39"/>
      <c r="E152" s="3">
        <f t="shared" si="2"/>
        <v>0</v>
      </c>
      <c r="F152">
        <f t="shared" si="3"/>
        <v>0</v>
      </c>
    </row>
    <row r="153" spans="2:6" ht="30" customHeight="1" thickBot="1" x14ac:dyDescent="0.3">
      <c r="B153" s="8">
        <v>129</v>
      </c>
      <c r="C153" s="38" t="str">
        <f>IF(ISERROR(
INDEX(CC!$C$7:$C$207,MATCH(AUXILIAR!C152,CC!$D$7:$D$207,0),1)),"",INDEX(CC!$C$7:$C$207,MATCH(AUXILIAR!C152,CC!$D$7:$D$207,0),1))</f>
        <v/>
      </c>
      <c r="D153" s="39"/>
      <c r="E153" s="3">
        <f t="shared" si="2"/>
        <v>0</v>
      </c>
      <c r="F153">
        <f t="shared" si="3"/>
        <v>0</v>
      </c>
    </row>
    <row r="154" spans="2:6" ht="30" customHeight="1" thickBot="1" x14ac:dyDescent="0.3">
      <c r="B154" s="8">
        <v>130</v>
      </c>
      <c r="C154" s="38" t="str">
        <f>IF(ISERROR(
INDEX(CC!$C$7:$C$207,MATCH(AUXILIAR!C153,CC!$D$7:$D$207,0),1)),"",INDEX(CC!$C$7:$C$207,MATCH(AUXILIAR!C153,CC!$D$7:$D$207,0),1))</f>
        <v/>
      </c>
      <c r="D154" s="39"/>
      <c r="E154" s="3">
        <f t="shared" ref="E154:E217" si="4">IF(C154="",0,1)</f>
        <v>0</v>
      </c>
      <c r="F154">
        <f t="shared" si="3"/>
        <v>0</v>
      </c>
    </row>
    <row r="155" spans="2:6" ht="30" customHeight="1" thickBot="1" x14ac:dyDescent="0.3">
      <c r="B155" s="8">
        <v>131</v>
      </c>
      <c r="C155" s="38" t="str">
        <f>IF(ISERROR(
INDEX(CC!$C$7:$C$207,MATCH(AUXILIAR!C154,CC!$D$7:$D$207,0),1)),"",INDEX(CC!$C$7:$C$207,MATCH(AUXILIAR!C154,CC!$D$7:$D$207,0),1))</f>
        <v/>
      </c>
      <c r="D155" s="39"/>
      <c r="E155" s="3">
        <f t="shared" si="4"/>
        <v>0</v>
      </c>
      <c r="F155">
        <f t="shared" ref="F155:F218" si="5">IF(E155=1,F154-1,0)</f>
        <v>0</v>
      </c>
    </row>
    <row r="156" spans="2:6" ht="30" customHeight="1" thickBot="1" x14ac:dyDescent="0.3">
      <c r="B156" s="8">
        <v>132</v>
      </c>
      <c r="C156" s="38" t="str">
        <f>IF(ISERROR(
INDEX(CC!$C$7:$C$207,MATCH(AUXILIAR!C155,CC!$D$7:$D$207,0),1)),"",INDEX(CC!$C$7:$C$207,MATCH(AUXILIAR!C155,CC!$D$7:$D$207,0),1))</f>
        <v/>
      </c>
      <c r="D156" s="39"/>
      <c r="E156" s="3">
        <f t="shared" si="4"/>
        <v>0</v>
      </c>
      <c r="F156">
        <f t="shared" si="5"/>
        <v>0</v>
      </c>
    </row>
    <row r="157" spans="2:6" ht="30" customHeight="1" thickBot="1" x14ac:dyDescent="0.3">
      <c r="B157" s="8">
        <v>133</v>
      </c>
      <c r="C157" s="38" t="str">
        <f>IF(ISERROR(
INDEX(CC!$C$7:$C$207,MATCH(AUXILIAR!C156,CC!$D$7:$D$207,0),1)),"",INDEX(CC!$C$7:$C$207,MATCH(AUXILIAR!C156,CC!$D$7:$D$207,0),1))</f>
        <v/>
      </c>
      <c r="D157" s="39"/>
      <c r="E157" s="3">
        <f t="shared" si="4"/>
        <v>0</v>
      </c>
      <c r="F157">
        <f t="shared" si="5"/>
        <v>0</v>
      </c>
    </row>
    <row r="158" spans="2:6" ht="30" customHeight="1" thickBot="1" x14ac:dyDescent="0.3">
      <c r="B158" s="8">
        <v>134</v>
      </c>
      <c r="C158" s="38" t="str">
        <f>IF(ISERROR(
INDEX(CC!$C$7:$C$207,MATCH(AUXILIAR!C157,CC!$D$7:$D$207,0),1)),"",INDEX(CC!$C$7:$C$207,MATCH(AUXILIAR!C157,CC!$D$7:$D$207,0),1))</f>
        <v/>
      </c>
      <c r="D158" s="39"/>
      <c r="E158" s="3">
        <f t="shared" si="4"/>
        <v>0</v>
      </c>
      <c r="F158">
        <f t="shared" si="5"/>
        <v>0</v>
      </c>
    </row>
    <row r="159" spans="2:6" ht="30" customHeight="1" thickBot="1" x14ac:dyDescent="0.3">
      <c r="B159" s="8">
        <v>135</v>
      </c>
      <c r="C159" s="38" t="str">
        <f>IF(ISERROR(
INDEX(CC!$C$7:$C$207,MATCH(AUXILIAR!C158,CC!$D$7:$D$207,0),1)),"",INDEX(CC!$C$7:$C$207,MATCH(AUXILIAR!C158,CC!$D$7:$D$207,0),1))</f>
        <v/>
      </c>
      <c r="D159" s="39"/>
      <c r="E159" s="3">
        <f t="shared" si="4"/>
        <v>0</v>
      </c>
      <c r="F159">
        <f t="shared" si="5"/>
        <v>0</v>
      </c>
    </row>
    <row r="160" spans="2:6" ht="30" customHeight="1" thickBot="1" x14ac:dyDescent="0.3">
      <c r="B160" s="8">
        <v>136</v>
      </c>
      <c r="C160" s="38" t="str">
        <f>IF(ISERROR(
INDEX(CC!$C$7:$C$207,MATCH(AUXILIAR!C159,CC!$D$7:$D$207,0),1)),"",INDEX(CC!$C$7:$C$207,MATCH(AUXILIAR!C159,CC!$D$7:$D$207,0),1))</f>
        <v/>
      </c>
      <c r="D160" s="39"/>
      <c r="E160" s="3">
        <f t="shared" si="4"/>
        <v>0</v>
      </c>
      <c r="F160">
        <f t="shared" si="5"/>
        <v>0</v>
      </c>
    </row>
    <row r="161" spans="2:6" ht="30" customHeight="1" thickBot="1" x14ac:dyDescent="0.3">
      <c r="B161" s="8">
        <v>137</v>
      </c>
      <c r="C161" s="38" t="str">
        <f>IF(ISERROR(
INDEX(CC!$C$7:$C$207,MATCH(AUXILIAR!C160,CC!$D$7:$D$207,0),1)),"",INDEX(CC!$C$7:$C$207,MATCH(AUXILIAR!C160,CC!$D$7:$D$207,0),1))</f>
        <v/>
      </c>
      <c r="D161" s="39"/>
      <c r="E161" s="3">
        <f t="shared" si="4"/>
        <v>0</v>
      </c>
      <c r="F161">
        <f t="shared" si="5"/>
        <v>0</v>
      </c>
    </row>
    <row r="162" spans="2:6" ht="30" customHeight="1" thickBot="1" x14ac:dyDescent="0.3">
      <c r="B162" s="8">
        <v>138</v>
      </c>
      <c r="C162" s="38" t="str">
        <f>IF(ISERROR(
INDEX(CC!$C$7:$C$207,MATCH(AUXILIAR!C161,CC!$D$7:$D$207,0),1)),"",INDEX(CC!$C$7:$C$207,MATCH(AUXILIAR!C161,CC!$D$7:$D$207,0),1))</f>
        <v/>
      </c>
      <c r="D162" s="39"/>
      <c r="E162" s="3">
        <f t="shared" si="4"/>
        <v>0</v>
      </c>
      <c r="F162">
        <f t="shared" si="5"/>
        <v>0</v>
      </c>
    </row>
    <row r="163" spans="2:6" ht="30" customHeight="1" thickBot="1" x14ac:dyDescent="0.3">
      <c r="B163" s="8">
        <v>139</v>
      </c>
      <c r="C163" s="38" t="str">
        <f>IF(ISERROR(
INDEX(CC!$C$7:$C$207,MATCH(AUXILIAR!C162,CC!$D$7:$D$207,0),1)),"",INDEX(CC!$C$7:$C$207,MATCH(AUXILIAR!C162,CC!$D$7:$D$207,0),1))</f>
        <v/>
      </c>
      <c r="D163" s="39"/>
      <c r="E163" s="3">
        <f t="shared" si="4"/>
        <v>0</v>
      </c>
      <c r="F163">
        <f t="shared" si="5"/>
        <v>0</v>
      </c>
    </row>
    <row r="164" spans="2:6" ht="30" customHeight="1" thickBot="1" x14ac:dyDescent="0.3">
      <c r="B164" s="8">
        <v>140</v>
      </c>
      <c r="C164" s="38" t="str">
        <f>IF(ISERROR(
INDEX(CC!$C$7:$C$207,MATCH(AUXILIAR!C163,CC!$D$7:$D$207,0),1)),"",INDEX(CC!$C$7:$C$207,MATCH(AUXILIAR!C163,CC!$D$7:$D$207,0),1))</f>
        <v/>
      </c>
      <c r="D164" s="39"/>
      <c r="E164" s="3">
        <f t="shared" si="4"/>
        <v>0</v>
      </c>
      <c r="F164">
        <f t="shared" si="5"/>
        <v>0</v>
      </c>
    </row>
    <row r="165" spans="2:6" ht="30" customHeight="1" thickBot="1" x14ac:dyDescent="0.3">
      <c r="B165" s="8">
        <v>141</v>
      </c>
      <c r="C165" s="38" t="str">
        <f>IF(ISERROR(
INDEX(CC!$C$7:$C$207,MATCH(AUXILIAR!C164,CC!$D$7:$D$207,0),1)),"",INDEX(CC!$C$7:$C$207,MATCH(AUXILIAR!C164,CC!$D$7:$D$207,0),1))</f>
        <v/>
      </c>
      <c r="D165" s="39"/>
      <c r="E165" s="3">
        <f t="shared" si="4"/>
        <v>0</v>
      </c>
      <c r="F165">
        <f t="shared" si="5"/>
        <v>0</v>
      </c>
    </row>
    <row r="166" spans="2:6" ht="30" customHeight="1" thickBot="1" x14ac:dyDescent="0.3">
      <c r="B166" s="8">
        <v>142</v>
      </c>
      <c r="C166" s="38" t="str">
        <f>IF(ISERROR(
INDEX(CC!$C$7:$C$207,MATCH(AUXILIAR!C165,CC!$D$7:$D$207,0),1)),"",INDEX(CC!$C$7:$C$207,MATCH(AUXILIAR!C165,CC!$D$7:$D$207,0),1))</f>
        <v/>
      </c>
      <c r="D166" s="39"/>
      <c r="E166" s="3">
        <f t="shared" si="4"/>
        <v>0</v>
      </c>
      <c r="F166">
        <f t="shared" si="5"/>
        <v>0</v>
      </c>
    </row>
    <row r="167" spans="2:6" ht="30" customHeight="1" thickBot="1" x14ac:dyDescent="0.3">
      <c r="B167" s="8">
        <v>143</v>
      </c>
      <c r="C167" s="38" t="str">
        <f>IF(ISERROR(
INDEX(CC!$C$7:$C$207,MATCH(AUXILIAR!C166,CC!$D$7:$D$207,0),1)),"",INDEX(CC!$C$7:$C$207,MATCH(AUXILIAR!C166,CC!$D$7:$D$207,0),1))</f>
        <v/>
      </c>
      <c r="D167" s="39"/>
      <c r="E167" s="3">
        <f t="shared" si="4"/>
        <v>0</v>
      </c>
      <c r="F167">
        <f t="shared" si="5"/>
        <v>0</v>
      </c>
    </row>
    <row r="168" spans="2:6" ht="30" customHeight="1" thickBot="1" x14ac:dyDescent="0.3">
      <c r="B168" s="8">
        <v>144</v>
      </c>
      <c r="C168" s="38" t="str">
        <f>IF(ISERROR(
INDEX(CC!$C$7:$C$207,MATCH(AUXILIAR!C167,CC!$D$7:$D$207,0),1)),"",INDEX(CC!$C$7:$C$207,MATCH(AUXILIAR!C167,CC!$D$7:$D$207,0),1))</f>
        <v/>
      </c>
      <c r="D168" s="39"/>
      <c r="E168" s="3">
        <f t="shared" si="4"/>
        <v>0</v>
      </c>
      <c r="F168">
        <f t="shared" si="5"/>
        <v>0</v>
      </c>
    </row>
    <row r="169" spans="2:6" ht="30" customHeight="1" thickBot="1" x14ac:dyDescent="0.3">
      <c r="B169" s="8">
        <v>145</v>
      </c>
      <c r="C169" s="38" t="str">
        <f>IF(ISERROR(
INDEX(CC!$C$7:$C$207,MATCH(AUXILIAR!C168,CC!$D$7:$D$207,0),1)),"",INDEX(CC!$C$7:$C$207,MATCH(AUXILIAR!C168,CC!$D$7:$D$207,0),1))</f>
        <v/>
      </c>
      <c r="D169" s="39"/>
      <c r="E169" s="3">
        <f t="shared" si="4"/>
        <v>0</v>
      </c>
      <c r="F169">
        <f t="shared" si="5"/>
        <v>0</v>
      </c>
    </row>
    <row r="170" spans="2:6" ht="30" customHeight="1" thickBot="1" x14ac:dyDescent="0.3">
      <c r="B170" s="8">
        <v>146</v>
      </c>
      <c r="C170" s="38" t="str">
        <f>IF(ISERROR(
INDEX(CC!$C$7:$C$207,MATCH(AUXILIAR!C169,CC!$D$7:$D$207,0),1)),"",INDEX(CC!$C$7:$C$207,MATCH(AUXILIAR!C169,CC!$D$7:$D$207,0),1))</f>
        <v/>
      </c>
      <c r="D170" s="39"/>
      <c r="E170" s="3">
        <f t="shared" si="4"/>
        <v>0</v>
      </c>
      <c r="F170">
        <f t="shared" si="5"/>
        <v>0</v>
      </c>
    </row>
    <row r="171" spans="2:6" ht="30" customHeight="1" thickBot="1" x14ac:dyDescent="0.3">
      <c r="B171" s="8">
        <v>147</v>
      </c>
      <c r="C171" s="38" t="str">
        <f>IF(ISERROR(
INDEX(CC!$C$7:$C$207,MATCH(AUXILIAR!C170,CC!$D$7:$D$207,0),1)),"",INDEX(CC!$C$7:$C$207,MATCH(AUXILIAR!C170,CC!$D$7:$D$207,0),1))</f>
        <v/>
      </c>
      <c r="D171" s="39"/>
      <c r="E171" s="3">
        <f t="shared" si="4"/>
        <v>0</v>
      </c>
      <c r="F171">
        <f t="shared" si="5"/>
        <v>0</v>
      </c>
    </row>
    <row r="172" spans="2:6" ht="30" customHeight="1" thickBot="1" x14ac:dyDescent="0.3">
      <c r="B172" s="8">
        <v>148</v>
      </c>
      <c r="C172" s="38" t="str">
        <f>IF(ISERROR(
INDEX(CC!$C$7:$C$207,MATCH(AUXILIAR!C171,CC!$D$7:$D$207,0),1)),"",INDEX(CC!$C$7:$C$207,MATCH(AUXILIAR!C171,CC!$D$7:$D$207,0),1))</f>
        <v/>
      </c>
      <c r="D172" s="39"/>
      <c r="E172" s="3">
        <f t="shared" si="4"/>
        <v>0</v>
      </c>
      <c r="F172">
        <f t="shared" si="5"/>
        <v>0</v>
      </c>
    </row>
    <row r="173" spans="2:6" ht="30" customHeight="1" thickBot="1" x14ac:dyDescent="0.3">
      <c r="B173" s="8">
        <v>149</v>
      </c>
      <c r="C173" s="38" t="str">
        <f>IF(ISERROR(
INDEX(CC!$C$7:$C$207,MATCH(AUXILIAR!C172,CC!$D$7:$D$207,0),1)),"",INDEX(CC!$C$7:$C$207,MATCH(AUXILIAR!C172,CC!$D$7:$D$207,0),1))</f>
        <v/>
      </c>
      <c r="D173" s="39"/>
      <c r="E173" s="3">
        <f t="shared" si="4"/>
        <v>0</v>
      </c>
      <c r="F173">
        <f t="shared" si="5"/>
        <v>0</v>
      </c>
    </row>
    <row r="174" spans="2:6" ht="30" customHeight="1" thickBot="1" x14ac:dyDescent="0.3">
      <c r="B174" s="8">
        <v>150</v>
      </c>
      <c r="C174" s="38" t="str">
        <f>IF(ISERROR(
INDEX(CC!$C$7:$C$207,MATCH(AUXILIAR!C173,CC!$D$7:$D$207,0),1)),"",INDEX(CC!$C$7:$C$207,MATCH(AUXILIAR!C173,CC!$D$7:$D$207,0),1))</f>
        <v/>
      </c>
      <c r="D174" s="39"/>
      <c r="E174" s="3">
        <f t="shared" si="4"/>
        <v>0</v>
      </c>
      <c r="F174">
        <f t="shared" si="5"/>
        <v>0</v>
      </c>
    </row>
    <row r="175" spans="2:6" ht="30" customHeight="1" thickBot="1" x14ac:dyDescent="0.3">
      <c r="B175" s="8">
        <v>151</v>
      </c>
      <c r="C175" s="38" t="str">
        <f>IF(ISERROR(
INDEX(CC!$C$7:$C$207,MATCH(AUXILIAR!C174,CC!$D$7:$D$207,0),1)),"",INDEX(CC!$C$7:$C$207,MATCH(AUXILIAR!C174,CC!$D$7:$D$207,0),1))</f>
        <v/>
      </c>
      <c r="D175" s="39"/>
      <c r="E175" s="3">
        <f t="shared" si="4"/>
        <v>0</v>
      </c>
      <c r="F175">
        <f t="shared" si="5"/>
        <v>0</v>
      </c>
    </row>
    <row r="176" spans="2:6" ht="30" customHeight="1" thickBot="1" x14ac:dyDescent="0.3">
      <c r="B176" s="8">
        <v>152</v>
      </c>
      <c r="C176" s="38" t="str">
        <f>IF(ISERROR(
INDEX(CC!$C$7:$C$207,MATCH(AUXILIAR!C175,CC!$D$7:$D$207,0),1)),"",INDEX(CC!$C$7:$C$207,MATCH(AUXILIAR!C175,CC!$D$7:$D$207,0),1))</f>
        <v/>
      </c>
      <c r="D176" s="39"/>
      <c r="E176" s="3">
        <f t="shared" si="4"/>
        <v>0</v>
      </c>
      <c r="F176">
        <f t="shared" si="5"/>
        <v>0</v>
      </c>
    </row>
    <row r="177" spans="2:6" ht="30" customHeight="1" thickBot="1" x14ac:dyDescent="0.3">
      <c r="B177" s="8">
        <v>153</v>
      </c>
      <c r="C177" s="38" t="str">
        <f>IF(ISERROR(
INDEX(CC!$C$7:$C$207,MATCH(AUXILIAR!C176,CC!$D$7:$D$207,0),1)),"",INDEX(CC!$C$7:$C$207,MATCH(AUXILIAR!C176,CC!$D$7:$D$207,0),1))</f>
        <v/>
      </c>
      <c r="D177" s="39"/>
      <c r="E177" s="3">
        <f t="shared" si="4"/>
        <v>0</v>
      </c>
      <c r="F177">
        <f t="shared" si="5"/>
        <v>0</v>
      </c>
    </row>
    <row r="178" spans="2:6" ht="30" customHeight="1" thickBot="1" x14ac:dyDescent="0.3">
      <c r="B178" s="8">
        <v>154</v>
      </c>
      <c r="C178" s="38" t="str">
        <f>IF(ISERROR(
INDEX(CC!$C$7:$C$207,MATCH(AUXILIAR!C177,CC!$D$7:$D$207,0),1)),"",INDEX(CC!$C$7:$C$207,MATCH(AUXILIAR!C177,CC!$D$7:$D$207,0),1))</f>
        <v/>
      </c>
      <c r="D178" s="39"/>
      <c r="E178" s="3">
        <f t="shared" si="4"/>
        <v>0</v>
      </c>
      <c r="F178">
        <f t="shared" si="5"/>
        <v>0</v>
      </c>
    </row>
    <row r="179" spans="2:6" ht="30" customHeight="1" thickBot="1" x14ac:dyDescent="0.3">
      <c r="B179" s="8">
        <v>155</v>
      </c>
      <c r="C179" s="38" t="str">
        <f>IF(ISERROR(
INDEX(CC!$C$7:$C$207,MATCH(AUXILIAR!C178,CC!$D$7:$D$207,0),1)),"",INDEX(CC!$C$7:$C$207,MATCH(AUXILIAR!C178,CC!$D$7:$D$207,0),1))</f>
        <v/>
      </c>
      <c r="D179" s="39"/>
      <c r="E179" s="3">
        <f t="shared" si="4"/>
        <v>0</v>
      </c>
      <c r="F179">
        <f t="shared" si="5"/>
        <v>0</v>
      </c>
    </row>
    <row r="180" spans="2:6" ht="30" customHeight="1" thickBot="1" x14ac:dyDescent="0.3">
      <c r="B180" s="8">
        <v>156</v>
      </c>
      <c r="C180" s="38" t="str">
        <f>IF(ISERROR(
INDEX(CC!$C$7:$C$207,MATCH(AUXILIAR!C179,CC!$D$7:$D$207,0),1)),"",INDEX(CC!$C$7:$C$207,MATCH(AUXILIAR!C179,CC!$D$7:$D$207,0),1))</f>
        <v/>
      </c>
      <c r="D180" s="39"/>
      <c r="E180" s="3">
        <f t="shared" si="4"/>
        <v>0</v>
      </c>
      <c r="F180">
        <f t="shared" si="5"/>
        <v>0</v>
      </c>
    </row>
    <row r="181" spans="2:6" ht="30" customHeight="1" thickBot="1" x14ac:dyDescent="0.3">
      <c r="B181" s="8">
        <v>157</v>
      </c>
      <c r="C181" s="38" t="str">
        <f>IF(ISERROR(
INDEX(CC!$C$7:$C$207,MATCH(AUXILIAR!C180,CC!$D$7:$D$207,0),1)),"",INDEX(CC!$C$7:$C$207,MATCH(AUXILIAR!C180,CC!$D$7:$D$207,0),1))</f>
        <v/>
      </c>
      <c r="D181" s="39"/>
      <c r="E181" s="3">
        <f t="shared" si="4"/>
        <v>0</v>
      </c>
      <c r="F181">
        <f t="shared" si="5"/>
        <v>0</v>
      </c>
    </row>
    <row r="182" spans="2:6" ht="30" customHeight="1" thickBot="1" x14ac:dyDescent="0.3">
      <c r="B182" s="8">
        <v>158</v>
      </c>
      <c r="C182" s="38" t="str">
        <f>IF(ISERROR(
INDEX(CC!$C$7:$C$207,MATCH(AUXILIAR!C181,CC!$D$7:$D$207,0),1)),"",INDEX(CC!$C$7:$C$207,MATCH(AUXILIAR!C181,CC!$D$7:$D$207,0),1))</f>
        <v/>
      </c>
      <c r="D182" s="39"/>
      <c r="E182" s="3">
        <f t="shared" si="4"/>
        <v>0</v>
      </c>
      <c r="F182">
        <f t="shared" si="5"/>
        <v>0</v>
      </c>
    </row>
    <row r="183" spans="2:6" ht="30" customHeight="1" thickBot="1" x14ac:dyDescent="0.3">
      <c r="B183" s="8">
        <v>159</v>
      </c>
      <c r="C183" s="38" t="str">
        <f>IF(ISERROR(
INDEX(CC!$C$7:$C$207,MATCH(AUXILIAR!C182,CC!$D$7:$D$207,0),1)),"",INDEX(CC!$C$7:$C$207,MATCH(AUXILIAR!C182,CC!$D$7:$D$207,0),1))</f>
        <v/>
      </c>
      <c r="D183" s="39"/>
      <c r="E183" s="3">
        <f t="shared" si="4"/>
        <v>0</v>
      </c>
      <c r="F183">
        <f t="shared" si="5"/>
        <v>0</v>
      </c>
    </row>
    <row r="184" spans="2:6" ht="30" customHeight="1" thickBot="1" x14ac:dyDescent="0.3">
      <c r="B184" s="8">
        <v>160</v>
      </c>
      <c r="C184" s="38" t="str">
        <f>IF(ISERROR(
INDEX(CC!$C$7:$C$207,MATCH(AUXILIAR!C183,CC!$D$7:$D$207,0),1)),"",INDEX(CC!$C$7:$C$207,MATCH(AUXILIAR!C183,CC!$D$7:$D$207,0),1))</f>
        <v/>
      </c>
      <c r="D184" s="39"/>
      <c r="E184" s="3">
        <f t="shared" si="4"/>
        <v>0</v>
      </c>
      <c r="F184">
        <f t="shared" si="5"/>
        <v>0</v>
      </c>
    </row>
    <row r="185" spans="2:6" ht="30" customHeight="1" thickBot="1" x14ac:dyDescent="0.3">
      <c r="B185" s="8">
        <v>161</v>
      </c>
      <c r="C185" s="38" t="str">
        <f>IF(ISERROR(
INDEX(CC!$C$7:$C$207,MATCH(AUXILIAR!C184,CC!$D$7:$D$207,0),1)),"",INDEX(CC!$C$7:$C$207,MATCH(AUXILIAR!C184,CC!$D$7:$D$207,0),1))</f>
        <v/>
      </c>
      <c r="D185" s="39"/>
      <c r="E185" s="3">
        <f t="shared" si="4"/>
        <v>0</v>
      </c>
      <c r="F185">
        <f t="shared" si="5"/>
        <v>0</v>
      </c>
    </row>
    <row r="186" spans="2:6" ht="30" customHeight="1" thickBot="1" x14ac:dyDescent="0.3">
      <c r="B186" s="8">
        <v>162</v>
      </c>
      <c r="C186" s="38" t="str">
        <f>IF(ISERROR(
INDEX(CC!$C$7:$C$207,MATCH(AUXILIAR!C185,CC!$D$7:$D$207,0),1)),"",INDEX(CC!$C$7:$C$207,MATCH(AUXILIAR!C185,CC!$D$7:$D$207,0),1))</f>
        <v/>
      </c>
      <c r="D186" s="39"/>
      <c r="E186" s="3">
        <f t="shared" si="4"/>
        <v>0</v>
      </c>
      <c r="F186">
        <f t="shared" si="5"/>
        <v>0</v>
      </c>
    </row>
    <row r="187" spans="2:6" ht="30" customHeight="1" thickBot="1" x14ac:dyDescent="0.3">
      <c r="B187" s="8">
        <v>163</v>
      </c>
      <c r="C187" s="38" t="str">
        <f>IF(ISERROR(
INDEX(CC!$C$7:$C$207,MATCH(AUXILIAR!C186,CC!$D$7:$D$207,0),1)),"",INDEX(CC!$C$7:$C$207,MATCH(AUXILIAR!C186,CC!$D$7:$D$207,0),1))</f>
        <v/>
      </c>
      <c r="D187" s="39"/>
      <c r="E187" s="3">
        <f t="shared" si="4"/>
        <v>0</v>
      </c>
      <c r="F187">
        <f t="shared" si="5"/>
        <v>0</v>
      </c>
    </row>
    <row r="188" spans="2:6" ht="30" customHeight="1" thickBot="1" x14ac:dyDescent="0.3">
      <c r="B188" s="8">
        <v>164</v>
      </c>
      <c r="C188" s="38" t="str">
        <f>IF(ISERROR(
INDEX(CC!$C$7:$C$207,MATCH(AUXILIAR!C187,CC!$D$7:$D$207,0),1)),"",INDEX(CC!$C$7:$C$207,MATCH(AUXILIAR!C187,CC!$D$7:$D$207,0),1))</f>
        <v/>
      </c>
      <c r="D188" s="39"/>
      <c r="E188" s="3">
        <f t="shared" si="4"/>
        <v>0</v>
      </c>
      <c r="F188">
        <f t="shared" si="5"/>
        <v>0</v>
      </c>
    </row>
    <row r="189" spans="2:6" ht="30" customHeight="1" thickBot="1" x14ac:dyDescent="0.3">
      <c r="B189" s="8">
        <v>165</v>
      </c>
      <c r="C189" s="38" t="str">
        <f>IF(ISERROR(
INDEX(CC!$C$7:$C$207,MATCH(AUXILIAR!C188,CC!$D$7:$D$207,0),1)),"",INDEX(CC!$C$7:$C$207,MATCH(AUXILIAR!C188,CC!$D$7:$D$207,0),1))</f>
        <v/>
      </c>
      <c r="D189" s="39"/>
      <c r="E189" s="3">
        <f t="shared" si="4"/>
        <v>0</v>
      </c>
      <c r="F189">
        <f t="shared" si="5"/>
        <v>0</v>
      </c>
    </row>
    <row r="190" spans="2:6" ht="30" customHeight="1" thickBot="1" x14ac:dyDescent="0.3">
      <c r="B190" s="8">
        <v>166</v>
      </c>
      <c r="C190" s="38" t="str">
        <f>IF(ISERROR(
INDEX(CC!$C$7:$C$207,MATCH(AUXILIAR!C189,CC!$D$7:$D$207,0),1)),"",INDEX(CC!$C$7:$C$207,MATCH(AUXILIAR!C189,CC!$D$7:$D$207,0),1))</f>
        <v/>
      </c>
      <c r="D190" s="39"/>
      <c r="E190" s="3">
        <f t="shared" si="4"/>
        <v>0</v>
      </c>
      <c r="F190">
        <f t="shared" si="5"/>
        <v>0</v>
      </c>
    </row>
    <row r="191" spans="2:6" ht="30" customHeight="1" thickBot="1" x14ac:dyDescent="0.3">
      <c r="B191" s="8">
        <v>167</v>
      </c>
      <c r="C191" s="38" t="str">
        <f>IF(ISERROR(
INDEX(CC!$C$7:$C$207,MATCH(AUXILIAR!C190,CC!$D$7:$D$207,0),1)),"",INDEX(CC!$C$7:$C$207,MATCH(AUXILIAR!C190,CC!$D$7:$D$207,0),1))</f>
        <v/>
      </c>
      <c r="D191" s="39"/>
      <c r="E191" s="3">
        <f t="shared" si="4"/>
        <v>0</v>
      </c>
      <c r="F191">
        <f t="shared" si="5"/>
        <v>0</v>
      </c>
    </row>
    <row r="192" spans="2:6" ht="30" customHeight="1" thickBot="1" x14ac:dyDescent="0.3">
      <c r="B192" s="8">
        <v>168</v>
      </c>
      <c r="C192" s="38" t="str">
        <f>IF(ISERROR(
INDEX(CC!$C$7:$C$207,MATCH(AUXILIAR!C191,CC!$D$7:$D$207,0),1)),"",INDEX(CC!$C$7:$C$207,MATCH(AUXILIAR!C191,CC!$D$7:$D$207,0),1))</f>
        <v/>
      </c>
      <c r="D192" s="39"/>
      <c r="E192" s="3">
        <f t="shared" si="4"/>
        <v>0</v>
      </c>
      <c r="F192">
        <f t="shared" si="5"/>
        <v>0</v>
      </c>
    </row>
    <row r="193" spans="2:6" ht="30" customHeight="1" thickBot="1" x14ac:dyDescent="0.3">
      <c r="B193" s="8">
        <v>169</v>
      </c>
      <c r="C193" s="38" t="str">
        <f>IF(ISERROR(
INDEX(CC!$C$7:$C$207,MATCH(AUXILIAR!C192,CC!$D$7:$D$207,0),1)),"",INDEX(CC!$C$7:$C$207,MATCH(AUXILIAR!C192,CC!$D$7:$D$207,0),1))</f>
        <v/>
      </c>
      <c r="D193" s="39"/>
      <c r="E193" s="3">
        <f t="shared" si="4"/>
        <v>0</v>
      </c>
      <c r="F193">
        <f t="shared" si="5"/>
        <v>0</v>
      </c>
    </row>
    <row r="194" spans="2:6" ht="30" customHeight="1" thickBot="1" x14ac:dyDescent="0.3">
      <c r="B194" s="8">
        <v>170</v>
      </c>
      <c r="C194" s="38" t="str">
        <f>IF(ISERROR(
INDEX(CC!$C$7:$C$207,MATCH(AUXILIAR!C193,CC!$D$7:$D$207,0),1)),"",INDEX(CC!$C$7:$C$207,MATCH(AUXILIAR!C193,CC!$D$7:$D$207,0),1))</f>
        <v/>
      </c>
      <c r="D194" s="39"/>
      <c r="E194" s="3">
        <f t="shared" si="4"/>
        <v>0</v>
      </c>
      <c r="F194">
        <f t="shared" si="5"/>
        <v>0</v>
      </c>
    </row>
    <row r="195" spans="2:6" ht="30" customHeight="1" thickBot="1" x14ac:dyDescent="0.3">
      <c r="B195" s="8">
        <v>171</v>
      </c>
      <c r="C195" s="38" t="str">
        <f>IF(ISERROR(
INDEX(CC!$C$7:$C$207,MATCH(AUXILIAR!C194,CC!$D$7:$D$207,0),1)),"",INDEX(CC!$C$7:$C$207,MATCH(AUXILIAR!C194,CC!$D$7:$D$207,0),1))</f>
        <v/>
      </c>
      <c r="D195" s="39"/>
      <c r="E195" s="3">
        <f t="shared" si="4"/>
        <v>0</v>
      </c>
      <c r="F195">
        <f t="shared" si="5"/>
        <v>0</v>
      </c>
    </row>
    <row r="196" spans="2:6" ht="30" customHeight="1" thickBot="1" x14ac:dyDescent="0.3">
      <c r="B196" s="8">
        <v>172</v>
      </c>
      <c r="C196" s="38" t="str">
        <f>IF(ISERROR(
INDEX(CC!$C$7:$C$207,MATCH(AUXILIAR!C195,CC!$D$7:$D$207,0),1)),"",INDEX(CC!$C$7:$C$207,MATCH(AUXILIAR!C195,CC!$D$7:$D$207,0),1))</f>
        <v/>
      </c>
      <c r="D196" s="39"/>
      <c r="E196" s="3">
        <f t="shared" si="4"/>
        <v>0</v>
      </c>
      <c r="F196">
        <f t="shared" si="5"/>
        <v>0</v>
      </c>
    </row>
    <row r="197" spans="2:6" ht="30" customHeight="1" thickBot="1" x14ac:dyDescent="0.3">
      <c r="B197" s="8">
        <v>173</v>
      </c>
      <c r="C197" s="38" t="str">
        <f>IF(ISERROR(
INDEX(CC!$C$7:$C$207,MATCH(AUXILIAR!C196,CC!$D$7:$D$207,0),1)),"",INDEX(CC!$C$7:$C$207,MATCH(AUXILIAR!C196,CC!$D$7:$D$207,0),1))</f>
        <v/>
      </c>
      <c r="D197" s="39"/>
      <c r="E197" s="3">
        <f t="shared" si="4"/>
        <v>0</v>
      </c>
      <c r="F197">
        <f t="shared" si="5"/>
        <v>0</v>
      </c>
    </row>
    <row r="198" spans="2:6" ht="30" customHeight="1" thickBot="1" x14ac:dyDescent="0.3">
      <c r="B198" s="8">
        <v>174</v>
      </c>
      <c r="C198" s="38" t="str">
        <f>IF(ISERROR(
INDEX(CC!$C$7:$C$207,MATCH(AUXILIAR!C197,CC!$D$7:$D$207,0),1)),"",INDEX(CC!$C$7:$C$207,MATCH(AUXILIAR!C197,CC!$D$7:$D$207,0),1))</f>
        <v/>
      </c>
      <c r="D198" s="39"/>
      <c r="E198" s="3">
        <f t="shared" si="4"/>
        <v>0</v>
      </c>
      <c r="F198">
        <f t="shared" si="5"/>
        <v>0</v>
      </c>
    </row>
    <row r="199" spans="2:6" ht="30" customHeight="1" thickBot="1" x14ac:dyDescent="0.3">
      <c r="B199" s="8">
        <v>175</v>
      </c>
      <c r="C199" s="38" t="str">
        <f>IF(ISERROR(
INDEX(CC!$C$7:$C$207,MATCH(AUXILIAR!C198,CC!$D$7:$D$207,0),1)),"",INDEX(CC!$C$7:$C$207,MATCH(AUXILIAR!C198,CC!$D$7:$D$207,0),1))</f>
        <v/>
      </c>
      <c r="D199" s="39"/>
      <c r="E199" s="3">
        <f t="shared" si="4"/>
        <v>0</v>
      </c>
      <c r="F199">
        <f t="shared" si="5"/>
        <v>0</v>
      </c>
    </row>
    <row r="200" spans="2:6" ht="30" customHeight="1" thickBot="1" x14ac:dyDescent="0.3">
      <c r="B200" s="8">
        <v>176</v>
      </c>
      <c r="C200" s="38" t="str">
        <f>IF(ISERROR(
INDEX(CC!$C$7:$C$207,MATCH(AUXILIAR!C199,CC!$D$7:$D$207,0),1)),"",INDEX(CC!$C$7:$C$207,MATCH(AUXILIAR!C199,CC!$D$7:$D$207,0),1))</f>
        <v/>
      </c>
      <c r="D200" s="39"/>
      <c r="E200" s="3">
        <f t="shared" si="4"/>
        <v>0</v>
      </c>
      <c r="F200">
        <f t="shared" si="5"/>
        <v>0</v>
      </c>
    </row>
    <row r="201" spans="2:6" ht="30" customHeight="1" thickBot="1" x14ac:dyDescent="0.3">
      <c r="B201" s="8">
        <v>177</v>
      </c>
      <c r="C201" s="38" t="str">
        <f>IF(ISERROR(
INDEX(CC!$C$7:$C$207,MATCH(AUXILIAR!C200,CC!$D$7:$D$207,0),1)),"",INDEX(CC!$C$7:$C$207,MATCH(AUXILIAR!C200,CC!$D$7:$D$207,0),1))</f>
        <v/>
      </c>
      <c r="D201" s="39"/>
      <c r="E201" s="3">
        <f t="shared" si="4"/>
        <v>0</v>
      </c>
      <c r="F201">
        <f t="shared" si="5"/>
        <v>0</v>
      </c>
    </row>
    <row r="202" spans="2:6" ht="30" customHeight="1" thickBot="1" x14ac:dyDescent="0.3">
      <c r="B202" s="8">
        <v>178</v>
      </c>
      <c r="C202" s="38" t="str">
        <f>IF(ISERROR(
INDEX(CC!$C$7:$C$207,MATCH(AUXILIAR!C201,CC!$D$7:$D$207,0),1)),"",INDEX(CC!$C$7:$C$207,MATCH(AUXILIAR!C201,CC!$D$7:$D$207,0),1))</f>
        <v/>
      </c>
      <c r="D202" s="39"/>
      <c r="E202" s="3">
        <f t="shared" si="4"/>
        <v>0</v>
      </c>
      <c r="F202">
        <f t="shared" si="5"/>
        <v>0</v>
      </c>
    </row>
    <row r="203" spans="2:6" ht="30" customHeight="1" thickBot="1" x14ac:dyDescent="0.3">
      <c r="B203" s="8">
        <v>179</v>
      </c>
      <c r="C203" s="38" t="str">
        <f>IF(ISERROR(
INDEX(CC!$C$7:$C$207,MATCH(AUXILIAR!C202,CC!$D$7:$D$207,0),1)),"",INDEX(CC!$C$7:$C$207,MATCH(AUXILIAR!C202,CC!$D$7:$D$207,0),1))</f>
        <v/>
      </c>
      <c r="D203" s="39"/>
      <c r="E203" s="3">
        <f t="shared" si="4"/>
        <v>0</v>
      </c>
      <c r="F203">
        <f t="shared" si="5"/>
        <v>0</v>
      </c>
    </row>
    <row r="204" spans="2:6" ht="30" customHeight="1" thickBot="1" x14ac:dyDescent="0.3">
      <c r="B204" s="8">
        <v>180</v>
      </c>
      <c r="C204" s="38" t="str">
        <f>IF(ISERROR(
INDEX(CC!$C$7:$C$207,MATCH(AUXILIAR!C203,CC!$D$7:$D$207,0),1)),"",INDEX(CC!$C$7:$C$207,MATCH(AUXILIAR!C203,CC!$D$7:$D$207,0),1))</f>
        <v/>
      </c>
      <c r="D204" s="39"/>
      <c r="E204" s="3">
        <f t="shared" si="4"/>
        <v>0</v>
      </c>
      <c r="F204">
        <f t="shared" si="5"/>
        <v>0</v>
      </c>
    </row>
    <row r="205" spans="2:6" ht="30" customHeight="1" thickBot="1" x14ac:dyDescent="0.3">
      <c r="B205" s="8">
        <v>181</v>
      </c>
      <c r="C205" s="38" t="str">
        <f>IF(ISERROR(
INDEX(CC!$C$7:$C$207,MATCH(AUXILIAR!C204,CC!$D$7:$D$207,0),1)),"",INDEX(CC!$C$7:$C$207,MATCH(AUXILIAR!C204,CC!$D$7:$D$207,0),1))</f>
        <v/>
      </c>
      <c r="D205" s="39"/>
      <c r="E205" s="3">
        <f t="shared" si="4"/>
        <v>0</v>
      </c>
      <c r="F205">
        <f t="shared" si="5"/>
        <v>0</v>
      </c>
    </row>
    <row r="206" spans="2:6" ht="30" customHeight="1" thickBot="1" x14ac:dyDescent="0.3">
      <c r="B206" s="8">
        <v>182</v>
      </c>
      <c r="C206" s="38" t="str">
        <f>IF(ISERROR(
INDEX(CC!$C$7:$C$207,MATCH(AUXILIAR!C205,CC!$D$7:$D$207,0),1)),"",INDEX(CC!$C$7:$C$207,MATCH(AUXILIAR!C205,CC!$D$7:$D$207,0),1))</f>
        <v/>
      </c>
      <c r="D206" s="39"/>
      <c r="E206" s="3">
        <f t="shared" si="4"/>
        <v>0</v>
      </c>
      <c r="F206">
        <f t="shared" si="5"/>
        <v>0</v>
      </c>
    </row>
    <row r="207" spans="2:6" ht="30" customHeight="1" thickBot="1" x14ac:dyDescent="0.3">
      <c r="B207" s="8">
        <v>183</v>
      </c>
      <c r="C207" s="38" t="str">
        <f>IF(ISERROR(
INDEX(CC!$C$7:$C$207,MATCH(AUXILIAR!C206,CC!$D$7:$D$207,0),1)),"",INDEX(CC!$C$7:$C$207,MATCH(AUXILIAR!C206,CC!$D$7:$D$207,0),1))</f>
        <v/>
      </c>
      <c r="D207" s="39"/>
      <c r="E207" s="3">
        <f t="shared" si="4"/>
        <v>0</v>
      </c>
      <c r="F207">
        <f t="shared" si="5"/>
        <v>0</v>
      </c>
    </row>
    <row r="208" spans="2:6" ht="30" customHeight="1" thickBot="1" x14ac:dyDescent="0.3">
      <c r="B208" s="8">
        <v>184</v>
      </c>
      <c r="C208" s="38" t="str">
        <f>IF(ISERROR(
INDEX(CC!$C$7:$C$207,MATCH(AUXILIAR!C207,CC!$D$7:$D$207,0),1)),"",INDEX(CC!$C$7:$C$207,MATCH(AUXILIAR!C207,CC!$D$7:$D$207,0),1))</f>
        <v/>
      </c>
      <c r="D208" s="39"/>
      <c r="E208" s="3">
        <f t="shared" si="4"/>
        <v>0</v>
      </c>
      <c r="F208">
        <f t="shared" si="5"/>
        <v>0</v>
      </c>
    </row>
    <row r="209" spans="2:6" ht="30" customHeight="1" thickBot="1" x14ac:dyDescent="0.3">
      <c r="B209" s="8">
        <v>185</v>
      </c>
      <c r="C209" s="38" t="str">
        <f>IF(ISERROR(
INDEX(CC!$C$7:$C$207,MATCH(AUXILIAR!C208,CC!$D$7:$D$207,0),1)),"",INDEX(CC!$C$7:$C$207,MATCH(AUXILIAR!C208,CC!$D$7:$D$207,0),1))</f>
        <v/>
      </c>
      <c r="D209" s="39"/>
      <c r="E209" s="3">
        <f t="shared" si="4"/>
        <v>0</v>
      </c>
      <c r="F209">
        <f t="shared" si="5"/>
        <v>0</v>
      </c>
    </row>
    <row r="210" spans="2:6" ht="30" customHeight="1" thickBot="1" x14ac:dyDescent="0.3">
      <c r="B210" s="8">
        <v>186</v>
      </c>
      <c r="C210" s="38" t="str">
        <f>IF(ISERROR(
INDEX(CC!$C$7:$C$207,MATCH(AUXILIAR!C209,CC!$D$7:$D$207,0),1)),"",INDEX(CC!$C$7:$C$207,MATCH(AUXILIAR!C209,CC!$D$7:$D$207,0),1))</f>
        <v/>
      </c>
      <c r="D210" s="39"/>
      <c r="E210" s="3">
        <f t="shared" si="4"/>
        <v>0</v>
      </c>
      <c r="F210">
        <f t="shared" si="5"/>
        <v>0</v>
      </c>
    </row>
    <row r="211" spans="2:6" ht="30" customHeight="1" thickBot="1" x14ac:dyDescent="0.3">
      <c r="B211" s="8">
        <v>187</v>
      </c>
      <c r="C211" s="38" t="str">
        <f>IF(ISERROR(
INDEX(CC!$C$7:$C$207,MATCH(AUXILIAR!C210,CC!$D$7:$D$207,0),1)),"",INDEX(CC!$C$7:$C$207,MATCH(AUXILIAR!C210,CC!$D$7:$D$207,0),1))</f>
        <v/>
      </c>
      <c r="D211" s="39"/>
      <c r="E211" s="3">
        <f t="shared" si="4"/>
        <v>0</v>
      </c>
      <c r="F211">
        <f t="shared" si="5"/>
        <v>0</v>
      </c>
    </row>
    <row r="212" spans="2:6" ht="30" customHeight="1" thickBot="1" x14ac:dyDescent="0.3">
      <c r="B212" s="8">
        <v>188</v>
      </c>
      <c r="C212" s="38" t="str">
        <f>IF(ISERROR(
INDEX(CC!$C$7:$C$207,MATCH(AUXILIAR!C211,CC!$D$7:$D$207,0),1)),"",INDEX(CC!$C$7:$C$207,MATCH(AUXILIAR!C211,CC!$D$7:$D$207,0),1))</f>
        <v/>
      </c>
      <c r="D212" s="39"/>
      <c r="E212" s="3">
        <f t="shared" si="4"/>
        <v>0</v>
      </c>
      <c r="F212">
        <f t="shared" si="5"/>
        <v>0</v>
      </c>
    </row>
    <row r="213" spans="2:6" ht="30" customHeight="1" thickBot="1" x14ac:dyDescent="0.3">
      <c r="B213" s="8">
        <v>189</v>
      </c>
      <c r="C213" s="38" t="str">
        <f>IF(ISERROR(
INDEX(CC!$C$7:$C$207,MATCH(AUXILIAR!C212,CC!$D$7:$D$207,0),1)),"",INDEX(CC!$C$7:$C$207,MATCH(AUXILIAR!C212,CC!$D$7:$D$207,0),1))</f>
        <v/>
      </c>
      <c r="D213" s="39"/>
      <c r="E213" s="3">
        <f t="shared" si="4"/>
        <v>0</v>
      </c>
      <c r="F213">
        <f t="shared" si="5"/>
        <v>0</v>
      </c>
    </row>
    <row r="214" spans="2:6" ht="30" customHeight="1" thickBot="1" x14ac:dyDescent="0.3">
      <c r="B214" s="8">
        <v>190</v>
      </c>
      <c r="C214" s="38" t="str">
        <f>IF(ISERROR(
INDEX(CC!$C$7:$C$207,MATCH(AUXILIAR!C213,CC!$D$7:$D$207,0),1)),"",INDEX(CC!$C$7:$C$207,MATCH(AUXILIAR!C213,CC!$D$7:$D$207,0),1))</f>
        <v/>
      </c>
      <c r="D214" s="39"/>
      <c r="E214" s="3">
        <f t="shared" si="4"/>
        <v>0</v>
      </c>
      <c r="F214">
        <f t="shared" si="5"/>
        <v>0</v>
      </c>
    </row>
    <row r="215" spans="2:6" ht="30" customHeight="1" thickBot="1" x14ac:dyDescent="0.3">
      <c r="B215" s="8">
        <v>191</v>
      </c>
      <c r="C215" s="38" t="str">
        <f>IF(ISERROR(
INDEX(CC!$C$7:$C$207,MATCH(AUXILIAR!C214,CC!$D$7:$D$207,0),1)),"",INDEX(CC!$C$7:$C$207,MATCH(AUXILIAR!C214,CC!$D$7:$D$207,0),1))</f>
        <v/>
      </c>
      <c r="D215" s="39"/>
      <c r="E215" s="3">
        <f t="shared" si="4"/>
        <v>0</v>
      </c>
      <c r="F215">
        <f t="shared" si="5"/>
        <v>0</v>
      </c>
    </row>
    <row r="216" spans="2:6" ht="30" customHeight="1" thickBot="1" x14ac:dyDescent="0.3">
      <c r="B216" s="8">
        <v>192</v>
      </c>
      <c r="C216" s="38" t="str">
        <f>IF(ISERROR(
INDEX(CC!$C$7:$C$207,MATCH(AUXILIAR!C215,CC!$D$7:$D$207,0),1)),"",INDEX(CC!$C$7:$C$207,MATCH(AUXILIAR!C215,CC!$D$7:$D$207,0),1))</f>
        <v/>
      </c>
      <c r="D216" s="39"/>
      <c r="E216" s="3">
        <f t="shared" si="4"/>
        <v>0</v>
      </c>
      <c r="F216">
        <f t="shared" si="5"/>
        <v>0</v>
      </c>
    </row>
    <row r="217" spans="2:6" ht="30" customHeight="1" thickBot="1" x14ac:dyDescent="0.3">
      <c r="B217" s="8">
        <v>193</v>
      </c>
      <c r="C217" s="38" t="str">
        <f>IF(ISERROR(
INDEX(CC!$C$7:$C$207,MATCH(AUXILIAR!C216,CC!$D$7:$D$207,0),1)),"",INDEX(CC!$C$7:$C$207,MATCH(AUXILIAR!C216,CC!$D$7:$D$207,0),1))</f>
        <v/>
      </c>
      <c r="D217" s="39"/>
      <c r="E217" s="3">
        <f t="shared" si="4"/>
        <v>0</v>
      </c>
      <c r="F217">
        <f t="shared" si="5"/>
        <v>0</v>
      </c>
    </row>
    <row r="218" spans="2:6" ht="30" customHeight="1" thickBot="1" x14ac:dyDescent="0.3">
      <c r="B218" s="8">
        <v>194</v>
      </c>
      <c r="C218" s="38" t="str">
        <f>IF(ISERROR(
INDEX(CC!$C$7:$C$207,MATCH(AUXILIAR!C217,CC!$D$7:$D$207,0),1)),"",INDEX(CC!$C$7:$C$207,MATCH(AUXILIAR!C217,CC!$D$7:$D$207,0),1))</f>
        <v/>
      </c>
      <c r="D218" s="39"/>
      <c r="E218" s="3">
        <f t="shared" ref="E218:E224" si="6">IF(C218="",0,1)</f>
        <v>0</v>
      </c>
      <c r="F218">
        <f t="shared" si="5"/>
        <v>0</v>
      </c>
    </row>
    <row r="219" spans="2:6" ht="30" customHeight="1" thickBot="1" x14ac:dyDescent="0.3">
      <c r="B219" s="8">
        <v>195</v>
      </c>
      <c r="C219" s="38" t="str">
        <f>IF(ISERROR(
INDEX(CC!$C$7:$C$207,MATCH(AUXILIAR!C218,CC!$D$7:$D$207,0),1)),"",INDEX(CC!$C$7:$C$207,MATCH(AUXILIAR!C218,CC!$D$7:$D$207,0),1))</f>
        <v/>
      </c>
      <c r="D219" s="39"/>
      <c r="E219" s="3">
        <f t="shared" si="6"/>
        <v>0</v>
      </c>
      <c r="F219">
        <f t="shared" ref="F219:F224" si="7">IF(E219=1,F218-1,0)</f>
        <v>0</v>
      </c>
    </row>
    <row r="220" spans="2:6" ht="30" customHeight="1" thickBot="1" x14ac:dyDescent="0.3">
      <c r="B220" s="8">
        <v>196</v>
      </c>
      <c r="C220" s="38" t="str">
        <f>IF(ISERROR(
INDEX(CC!$C$7:$C$207,MATCH(AUXILIAR!C219,CC!$D$7:$D$207,0),1)),"",INDEX(CC!$C$7:$C$207,MATCH(AUXILIAR!C219,CC!$D$7:$D$207,0),1))</f>
        <v/>
      </c>
      <c r="D220" s="39"/>
      <c r="E220" s="3">
        <f t="shared" si="6"/>
        <v>0</v>
      </c>
      <c r="F220">
        <f t="shared" si="7"/>
        <v>0</v>
      </c>
    </row>
    <row r="221" spans="2:6" ht="30" customHeight="1" thickBot="1" x14ac:dyDescent="0.3">
      <c r="B221" s="8">
        <v>197</v>
      </c>
      <c r="C221" s="38" t="str">
        <f>IF(ISERROR(
INDEX(CC!$C$7:$C$207,MATCH(AUXILIAR!C220,CC!$D$7:$D$207,0),1)),"",INDEX(CC!$C$7:$C$207,MATCH(AUXILIAR!C220,CC!$D$7:$D$207,0),1))</f>
        <v/>
      </c>
      <c r="D221" s="39"/>
      <c r="E221" s="3">
        <f t="shared" si="6"/>
        <v>0</v>
      </c>
      <c r="F221">
        <f t="shared" si="7"/>
        <v>0</v>
      </c>
    </row>
    <row r="222" spans="2:6" ht="30" customHeight="1" thickBot="1" x14ac:dyDescent="0.3">
      <c r="B222" s="8">
        <v>198</v>
      </c>
      <c r="C222" s="38" t="str">
        <f>IF(ISERROR(
INDEX(CC!$C$7:$C$207,MATCH(AUXILIAR!C221,CC!$D$7:$D$207,0),1)),"",INDEX(CC!$C$7:$C$207,MATCH(AUXILIAR!C221,CC!$D$7:$D$207,0),1))</f>
        <v/>
      </c>
      <c r="D222" s="39"/>
      <c r="E222" s="3">
        <f t="shared" si="6"/>
        <v>0</v>
      </c>
      <c r="F222">
        <f t="shared" si="7"/>
        <v>0</v>
      </c>
    </row>
    <row r="223" spans="2:6" ht="30" customHeight="1" thickBot="1" x14ac:dyDescent="0.3">
      <c r="B223" s="8">
        <v>199</v>
      </c>
      <c r="C223" s="38" t="str">
        <f>IF(ISERROR(
INDEX(CC!$C$7:$C$207,MATCH(AUXILIAR!C222,CC!$D$7:$D$207,0),1)),"",INDEX(CC!$C$7:$C$207,MATCH(AUXILIAR!C222,CC!$D$7:$D$207,0),1))</f>
        <v/>
      </c>
      <c r="D223" s="39"/>
      <c r="E223" s="3">
        <f t="shared" si="6"/>
        <v>0</v>
      </c>
      <c r="F223">
        <f t="shared" si="7"/>
        <v>0</v>
      </c>
    </row>
    <row r="224" spans="2:6" ht="30" customHeight="1" x14ac:dyDescent="0.25">
      <c r="B224" s="8">
        <v>200</v>
      </c>
      <c r="C224" s="38" t="str">
        <f>IF(ISERROR(
INDEX(CC!$C$7:$C$207,MATCH(AUXILIAR!C223,CC!$D$7:$D$207,0),1)),"",INDEX(CC!$C$7:$C$207,MATCH(AUXILIAR!C223,CC!$D$7:$D$207,0),1))</f>
        <v/>
      </c>
      <c r="D224" s="39"/>
      <c r="E224" s="3">
        <f t="shared" si="6"/>
        <v>0</v>
      </c>
      <c r="F224">
        <f t="shared" si="7"/>
        <v>0</v>
      </c>
    </row>
    <row r="225" spans="1:17" ht="30" customHeight="1" x14ac:dyDescent="0.25">
      <c r="A225" s="36" t="s">
        <v>70</v>
      </c>
      <c r="B225" s="36"/>
      <c r="C225" s="36"/>
      <c r="D225" s="37"/>
      <c r="E225" s="18">
        <f>SUM(E226:E231)</f>
        <v>3</v>
      </c>
      <c r="F225" s="19"/>
      <c r="Q225" s="3"/>
    </row>
    <row r="226" spans="1:17" ht="30" customHeight="1" thickBot="1" x14ac:dyDescent="0.3">
      <c r="B226" s="9">
        <v>1</v>
      </c>
      <c r="C226" s="38" t="str">
        <f>IF(ISERROR(
IF(OR(VLOOKUP(C23,CC!$C$7:$D$207,2,0)="Não há previsão de promoção",VLOOKUP(C23,CC!$C$7:$D$207,2,0)=""),"",VLOOKUP(C23,CC!$C$7:$D$207,2,0))),"",IF(OR(VLOOKUP(C23,CC!$C$7:$D$207,2,0)="Não há previsão de promoção",VLOOKUP(C23,CC!$C$7:$D$207,2,0)=""),"",VLOOKUP(C23,CC!$C$7:$D$207,2,0)))</f>
        <v>Gerente</v>
      </c>
      <c r="D226" s="39"/>
      <c r="E226" s="3">
        <f t="shared" ref="E226:E231" si="8">IF(C226="",0,1)</f>
        <v>1</v>
      </c>
      <c r="F226">
        <f>IF(E226=1,1+$F$23,0)</f>
        <v>2</v>
      </c>
      <c r="Q226" s="3"/>
    </row>
    <row r="227" spans="1:17" ht="30" customHeight="1" thickBot="1" x14ac:dyDescent="0.3">
      <c r="B227" s="5">
        <v>2</v>
      </c>
      <c r="C227" s="38" t="str">
        <f>IF(ISERROR(
IF(OR(VLOOKUP(C226,CC!$C$7:$D$207,2,0)="Não há previsão de promoção",VLOOKUP(C226,CC!$C$7:$D$207,2,0)=0,C226=""),"",VLOOKUP(C226,CC!$C$7:$D$207,2,0))),"",IF(OR(VLOOKUP(C226,CC!$C$7:$D$207,2,0)="Não há previsão de promoção",VLOOKUP(C226,CC!$C$7:$D$207,2,0)=0,C226=""),"",VLOOKUP(C226,CC!$C$7:$D$207,2,0)))</f>
        <v>Diretor criativo</v>
      </c>
      <c r="D227" s="39"/>
      <c r="E227" s="3">
        <f t="shared" si="8"/>
        <v>1</v>
      </c>
      <c r="F227">
        <f>IF(E227=1,F226+1,0)</f>
        <v>3</v>
      </c>
      <c r="Q227" s="3"/>
    </row>
    <row r="228" spans="1:17" ht="30" customHeight="1" thickBot="1" x14ac:dyDescent="0.3">
      <c r="B228" s="5">
        <v>3</v>
      </c>
      <c r="C228" s="38" t="str">
        <f>IF(ISERROR(
IF(OR(VLOOKUP(C227,CC!$C$7:$D$207,2,0)="Não há previsão de promoção",VLOOKUP(C227,CC!$C$7:$D$207,2,0)=0,C227=""),"",VLOOKUP(C227,CC!$C$7:$D$207,2,0))),"",IF(OR(VLOOKUP(C227,CC!$C$7:$D$207,2,0)="Não há previsão de promoção",VLOOKUP(C227,CC!$C$7:$D$207,2,0)=0,C227=""),"",VLOOKUP(C227,CC!$C$7:$D$207,2,0)))</f>
        <v>CEO</v>
      </c>
      <c r="D228" s="39"/>
      <c r="E228" s="3">
        <f t="shared" si="8"/>
        <v>1</v>
      </c>
      <c r="F228">
        <f t="shared" ref="F228:F291" si="9">IF(E228=1,F227+1,0)</f>
        <v>4</v>
      </c>
      <c r="Q228" s="3"/>
    </row>
    <row r="229" spans="1:17" ht="30" customHeight="1" thickBot="1" x14ac:dyDescent="0.3">
      <c r="B229" s="5">
        <v>4</v>
      </c>
      <c r="C229" s="38" t="str">
        <f>IF(ISERROR(
IF(OR(VLOOKUP(C228,CC!$C$7:$D$207,2,0)="Não há previsão de promoção",VLOOKUP(C228,CC!$C$7:$D$207,2,0)=0,C228=""),"",VLOOKUP(C228,CC!$C$7:$D$207,2,0))),"",IF(OR(VLOOKUP(C228,CC!$C$7:$D$207,2,0)="Não há previsão de promoção",VLOOKUP(C228,CC!$C$7:$D$207,2,0)=0,C228=""),"",VLOOKUP(C228,CC!$C$7:$D$207,2,0)))</f>
        <v/>
      </c>
      <c r="D229" s="39"/>
      <c r="E229" s="3">
        <f t="shared" si="8"/>
        <v>0</v>
      </c>
      <c r="F229">
        <f t="shared" si="9"/>
        <v>0</v>
      </c>
      <c r="Q229" s="3"/>
    </row>
    <row r="230" spans="1:17" ht="30" customHeight="1" thickBot="1" x14ac:dyDescent="0.3">
      <c r="B230" s="8">
        <v>5</v>
      </c>
      <c r="C230" s="38" t="str">
        <f>IF(ISERROR(
IF(OR(VLOOKUP(C229,CC!$C$7:$D$207,2,0)="Não há previsão de promoção",VLOOKUP(C229,CC!$C$7:$D$207,2,0)=0,C229=""),"",VLOOKUP(C229,CC!$C$7:$D$207,2,0))),"",IF(OR(VLOOKUP(C229,CC!$C$7:$D$207,2,0)="Não há previsão de promoção",VLOOKUP(C229,CC!$C$7:$D$207,2,0)=0,C229=""),"",VLOOKUP(C229,CC!$C$7:$D$207,2,0)))</f>
        <v/>
      </c>
      <c r="D230" s="39"/>
      <c r="E230" s="3">
        <f t="shared" si="8"/>
        <v>0</v>
      </c>
      <c r="F230">
        <f t="shared" si="9"/>
        <v>0</v>
      </c>
      <c r="Q230" s="3"/>
    </row>
    <row r="231" spans="1:17" ht="30" customHeight="1" thickBot="1" x14ac:dyDescent="0.3">
      <c r="B231" s="8">
        <v>6</v>
      </c>
      <c r="C231" s="38" t="str">
        <f>IF(ISERROR(
IF(OR(VLOOKUP(C230,CC!$C$7:$D$207,2,0)="Não há previsão de promoção",VLOOKUP(C230,CC!$C$7:$D$207,2,0)=0,C230=""),"",VLOOKUP(C230,CC!$C$7:$D$207,2,0))),"",IF(OR(VLOOKUP(C230,CC!$C$7:$D$207,2,0)="Não há previsão de promoção",VLOOKUP(C230,CC!$C$7:$D$207,2,0)=0,C230=""),"",VLOOKUP(C230,CC!$C$7:$D$207,2,0)))</f>
        <v/>
      </c>
      <c r="D231" s="39"/>
      <c r="E231" s="3">
        <f t="shared" si="8"/>
        <v>0</v>
      </c>
      <c r="F231">
        <f t="shared" si="9"/>
        <v>0</v>
      </c>
      <c r="Q231" s="3"/>
    </row>
    <row r="232" spans="1:17" ht="30" customHeight="1" thickBot="1" x14ac:dyDescent="0.3">
      <c r="B232" s="8">
        <v>7</v>
      </c>
      <c r="C232" s="38" t="str">
        <f>IF(ISERROR(
IF(OR(VLOOKUP(C231,CC!$C$7:$D$207,2,0)="Não há previsão de promoção",VLOOKUP(C231,CC!$C$7:$D$207,2,0)=0,C231=""),"",VLOOKUP(C231,CC!$C$7:$D$207,2,0))),"",IF(OR(VLOOKUP(C231,CC!$C$7:$D$207,2,0)="Não há previsão de promoção",VLOOKUP(C231,CC!$C$7:$D$207,2,0)=0,C231=""),"",VLOOKUP(C231,CC!$C$7:$D$207,2,0)))</f>
        <v/>
      </c>
      <c r="D232" s="39"/>
      <c r="E232" s="3">
        <f t="shared" ref="E232:E295" si="10">IF(C232="",0,1)</f>
        <v>0</v>
      </c>
      <c r="F232">
        <f t="shared" si="9"/>
        <v>0</v>
      </c>
    </row>
    <row r="233" spans="1:17" ht="30" customHeight="1" thickBot="1" x14ac:dyDescent="0.3">
      <c r="B233" s="8">
        <v>8</v>
      </c>
      <c r="C233" s="38" t="str">
        <f>IF(ISERROR(
IF(OR(VLOOKUP(C232,CC!$C$7:$D$207,2,0)="Não há previsão de promoção",VLOOKUP(C232,CC!$C$7:$D$207,2,0)=0,C232=""),"",VLOOKUP(C232,CC!$C$7:$D$207,2,0))),"",IF(OR(VLOOKUP(C232,CC!$C$7:$D$207,2,0)="Não há previsão de promoção",VLOOKUP(C232,CC!$C$7:$D$207,2,0)=0,C232=""),"",VLOOKUP(C232,CC!$C$7:$D$207,2,0)))</f>
        <v/>
      </c>
      <c r="D233" s="39"/>
      <c r="E233" s="3">
        <f t="shared" si="10"/>
        <v>0</v>
      </c>
      <c r="F233">
        <f t="shared" si="9"/>
        <v>0</v>
      </c>
    </row>
    <row r="234" spans="1:17" ht="30" customHeight="1" thickBot="1" x14ac:dyDescent="0.3">
      <c r="B234" s="8">
        <v>9</v>
      </c>
      <c r="C234" s="38" t="str">
        <f>IF(ISERROR(
IF(OR(VLOOKUP(C233,CC!$C$7:$D$207,2,0)="Não há previsão de promoção",VLOOKUP(C233,CC!$C$7:$D$207,2,0)=0,C233=""),"",VLOOKUP(C233,CC!$C$7:$D$207,2,0))),"",IF(OR(VLOOKUP(C233,CC!$C$7:$D$207,2,0)="Não há previsão de promoção",VLOOKUP(C233,CC!$C$7:$D$207,2,0)=0,C233=""),"",VLOOKUP(C233,CC!$C$7:$D$207,2,0)))</f>
        <v/>
      </c>
      <c r="D234" s="39"/>
      <c r="E234" s="3">
        <f t="shared" si="10"/>
        <v>0</v>
      </c>
      <c r="F234">
        <f t="shared" si="9"/>
        <v>0</v>
      </c>
    </row>
    <row r="235" spans="1:17" ht="30" customHeight="1" thickBot="1" x14ac:dyDescent="0.3">
      <c r="B235" s="8">
        <v>10</v>
      </c>
      <c r="C235" s="38" t="str">
        <f>IF(ISERROR(
IF(OR(VLOOKUP(C234,CC!$C$7:$D$207,2,0)="Não há previsão de promoção",VLOOKUP(C234,CC!$C$7:$D$207,2,0)=0,C234=""),"",VLOOKUP(C234,CC!$C$7:$D$207,2,0))),"",IF(OR(VLOOKUP(C234,CC!$C$7:$D$207,2,0)="Não há previsão de promoção",VLOOKUP(C234,CC!$C$7:$D$207,2,0)=0,C234=""),"",VLOOKUP(C234,CC!$C$7:$D$207,2,0)))</f>
        <v/>
      </c>
      <c r="D235" s="39"/>
      <c r="E235" s="3">
        <f t="shared" si="10"/>
        <v>0</v>
      </c>
      <c r="F235">
        <f t="shared" si="9"/>
        <v>0</v>
      </c>
    </row>
    <row r="236" spans="1:17" ht="30" customHeight="1" thickBot="1" x14ac:dyDescent="0.3">
      <c r="B236" s="8">
        <v>11</v>
      </c>
      <c r="C236" s="38" t="str">
        <f>IF(ISERROR(
IF(OR(VLOOKUP(C235,CC!$C$7:$D$207,2,0)="Não há previsão de promoção",VLOOKUP(C235,CC!$C$7:$D$207,2,0)=0,C235=""),"",VLOOKUP(C235,CC!$C$7:$D$207,2,0))),"",IF(OR(VLOOKUP(C235,CC!$C$7:$D$207,2,0)="Não há previsão de promoção",VLOOKUP(C235,CC!$C$7:$D$207,2,0)=0,C235=""),"",VLOOKUP(C235,CC!$C$7:$D$207,2,0)))</f>
        <v/>
      </c>
      <c r="D236" s="39"/>
      <c r="E236" s="3">
        <f t="shared" si="10"/>
        <v>0</v>
      </c>
      <c r="F236">
        <f t="shared" si="9"/>
        <v>0</v>
      </c>
    </row>
    <row r="237" spans="1:17" ht="30" customHeight="1" thickBot="1" x14ac:dyDescent="0.3">
      <c r="B237" s="8">
        <v>12</v>
      </c>
      <c r="C237" s="38" t="str">
        <f>IF(ISERROR(
IF(OR(VLOOKUP(C236,CC!$C$7:$D$207,2,0)="Não há previsão de promoção",VLOOKUP(C236,CC!$C$7:$D$207,2,0)=0,C236=""),"",VLOOKUP(C236,CC!$C$7:$D$207,2,0))),"",IF(OR(VLOOKUP(C236,CC!$C$7:$D$207,2,0)="Não há previsão de promoção",VLOOKUP(C236,CC!$C$7:$D$207,2,0)=0,C236=""),"",VLOOKUP(C236,CC!$C$7:$D$207,2,0)))</f>
        <v/>
      </c>
      <c r="D237" s="39"/>
      <c r="E237" s="3">
        <f t="shared" si="10"/>
        <v>0</v>
      </c>
      <c r="F237">
        <f t="shared" si="9"/>
        <v>0</v>
      </c>
    </row>
    <row r="238" spans="1:17" ht="30" customHeight="1" thickBot="1" x14ac:dyDescent="0.3">
      <c r="B238" s="8">
        <v>13</v>
      </c>
      <c r="C238" s="38" t="str">
        <f>IF(ISERROR(
IF(OR(VLOOKUP(C237,CC!$C$7:$D$207,2,0)="Não há previsão de promoção",VLOOKUP(C237,CC!$C$7:$D$207,2,0)=0,C237=""),"",VLOOKUP(C237,CC!$C$7:$D$207,2,0))),"",IF(OR(VLOOKUP(C237,CC!$C$7:$D$207,2,0)="Não há previsão de promoção",VLOOKUP(C237,CC!$C$7:$D$207,2,0)=0,C237=""),"",VLOOKUP(C237,CC!$C$7:$D$207,2,0)))</f>
        <v/>
      </c>
      <c r="D238" s="39"/>
      <c r="E238" s="3">
        <f t="shared" si="10"/>
        <v>0</v>
      </c>
      <c r="F238">
        <f t="shared" si="9"/>
        <v>0</v>
      </c>
    </row>
    <row r="239" spans="1:17" ht="30" customHeight="1" thickBot="1" x14ac:dyDescent="0.3">
      <c r="B239" s="8">
        <v>14</v>
      </c>
      <c r="C239" s="38" t="str">
        <f>IF(ISERROR(
IF(OR(VLOOKUP(C238,CC!$C$7:$D$207,2,0)="Não há previsão de promoção",VLOOKUP(C238,CC!$C$7:$D$207,2,0)=0,C238=""),"",VLOOKUP(C238,CC!$C$7:$D$207,2,0))),"",IF(OR(VLOOKUP(C238,CC!$C$7:$D$207,2,0)="Não há previsão de promoção",VLOOKUP(C238,CC!$C$7:$D$207,2,0)=0,C238=""),"",VLOOKUP(C238,CC!$C$7:$D$207,2,0)))</f>
        <v/>
      </c>
      <c r="D239" s="39"/>
      <c r="E239" s="3">
        <f t="shared" si="10"/>
        <v>0</v>
      </c>
      <c r="F239">
        <f t="shared" si="9"/>
        <v>0</v>
      </c>
    </row>
    <row r="240" spans="1:17" ht="30" customHeight="1" thickBot="1" x14ac:dyDescent="0.3">
      <c r="B240" s="8">
        <v>15</v>
      </c>
      <c r="C240" s="38" t="str">
        <f>IF(ISERROR(
IF(OR(VLOOKUP(C239,CC!$C$7:$D$207,2,0)="Não há previsão de promoção",VLOOKUP(C239,CC!$C$7:$D$207,2,0)=0,C239=""),"",VLOOKUP(C239,CC!$C$7:$D$207,2,0))),"",IF(OR(VLOOKUP(C239,CC!$C$7:$D$207,2,0)="Não há previsão de promoção",VLOOKUP(C239,CC!$C$7:$D$207,2,0)=0,C239=""),"",VLOOKUP(C239,CC!$C$7:$D$207,2,0)))</f>
        <v/>
      </c>
      <c r="D240" s="39"/>
      <c r="E240" s="3">
        <f t="shared" si="10"/>
        <v>0</v>
      </c>
      <c r="F240">
        <f t="shared" si="9"/>
        <v>0</v>
      </c>
    </row>
    <row r="241" spans="2:6" ht="30" customHeight="1" thickBot="1" x14ac:dyDescent="0.3">
      <c r="B241" s="8">
        <v>16</v>
      </c>
      <c r="C241" s="38" t="str">
        <f>IF(ISERROR(
IF(OR(VLOOKUP(C240,CC!$C$7:$D$207,2,0)="Não há previsão de promoção",VLOOKUP(C240,CC!$C$7:$D$207,2,0)=0,C240=""),"",VLOOKUP(C240,CC!$C$7:$D$207,2,0))),"",IF(OR(VLOOKUP(C240,CC!$C$7:$D$207,2,0)="Não há previsão de promoção",VLOOKUP(C240,CC!$C$7:$D$207,2,0)=0,C240=""),"",VLOOKUP(C240,CC!$C$7:$D$207,2,0)))</f>
        <v/>
      </c>
      <c r="D241" s="39"/>
      <c r="E241" s="3">
        <f t="shared" si="10"/>
        <v>0</v>
      </c>
      <c r="F241">
        <f t="shared" si="9"/>
        <v>0</v>
      </c>
    </row>
    <row r="242" spans="2:6" ht="30" customHeight="1" thickBot="1" x14ac:dyDescent="0.3">
      <c r="B242" s="8">
        <v>17</v>
      </c>
      <c r="C242" s="38" t="str">
        <f>IF(ISERROR(
IF(OR(VLOOKUP(C241,CC!$C$7:$D$207,2,0)="Não há previsão de promoção",VLOOKUP(C241,CC!$C$7:$D$207,2,0)=0,C241=""),"",VLOOKUP(C241,CC!$C$7:$D$207,2,0))),"",IF(OR(VLOOKUP(C241,CC!$C$7:$D$207,2,0)="Não há previsão de promoção",VLOOKUP(C241,CC!$C$7:$D$207,2,0)=0,C241=""),"",VLOOKUP(C241,CC!$C$7:$D$207,2,0)))</f>
        <v/>
      </c>
      <c r="D242" s="39"/>
      <c r="E242" s="3">
        <f t="shared" si="10"/>
        <v>0</v>
      </c>
      <c r="F242">
        <f t="shared" si="9"/>
        <v>0</v>
      </c>
    </row>
    <row r="243" spans="2:6" ht="30" customHeight="1" thickBot="1" x14ac:dyDescent="0.3">
      <c r="B243" s="8">
        <v>18</v>
      </c>
      <c r="C243" s="38" t="str">
        <f>IF(ISERROR(
IF(OR(VLOOKUP(C242,CC!$C$7:$D$207,2,0)="Não há previsão de promoção",VLOOKUP(C242,CC!$C$7:$D$207,2,0)=0,C242=""),"",VLOOKUP(C242,CC!$C$7:$D$207,2,0))),"",IF(OR(VLOOKUP(C242,CC!$C$7:$D$207,2,0)="Não há previsão de promoção",VLOOKUP(C242,CC!$C$7:$D$207,2,0)=0,C242=""),"",VLOOKUP(C242,CC!$C$7:$D$207,2,0)))</f>
        <v/>
      </c>
      <c r="D243" s="39"/>
      <c r="E243" s="3">
        <f t="shared" si="10"/>
        <v>0</v>
      </c>
      <c r="F243">
        <f t="shared" si="9"/>
        <v>0</v>
      </c>
    </row>
    <row r="244" spans="2:6" ht="30" customHeight="1" thickBot="1" x14ac:dyDescent="0.3">
      <c r="B244" s="8">
        <v>19</v>
      </c>
      <c r="C244" s="38" t="str">
        <f>IF(ISERROR(
IF(OR(VLOOKUP(C243,CC!$C$7:$D$207,2,0)="Não há previsão de promoção",VLOOKUP(C243,CC!$C$7:$D$207,2,0)=0,C243=""),"",VLOOKUP(C243,CC!$C$7:$D$207,2,0))),"",IF(OR(VLOOKUP(C243,CC!$C$7:$D$207,2,0)="Não há previsão de promoção",VLOOKUP(C243,CC!$C$7:$D$207,2,0)=0,C243=""),"",VLOOKUP(C243,CC!$C$7:$D$207,2,0)))</f>
        <v/>
      </c>
      <c r="D244" s="39"/>
      <c r="E244" s="3">
        <f t="shared" si="10"/>
        <v>0</v>
      </c>
      <c r="F244">
        <f t="shared" si="9"/>
        <v>0</v>
      </c>
    </row>
    <row r="245" spans="2:6" ht="30" customHeight="1" thickBot="1" x14ac:dyDescent="0.3">
      <c r="B245" s="8">
        <v>20</v>
      </c>
      <c r="C245" s="38" t="str">
        <f>IF(ISERROR(
IF(OR(VLOOKUP(C244,CC!$C$7:$D$207,2,0)="Não há previsão de promoção",VLOOKUP(C244,CC!$C$7:$D$207,2,0)=0,C244=""),"",VLOOKUP(C244,CC!$C$7:$D$207,2,0))),"",IF(OR(VLOOKUP(C244,CC!$C$7:$D$207,2,0)="Não há previsão de promoção",VLOOKUP(C244,CC!$C$7:$D$207,2,0)=0,C244=""),"",VLOOKUP(C244,CC!$C$7:$D$207,2,0)))</f>
        <v/>
      </c>
      <c r="D245" s="39"/>
      <c r="E245" s="3">
        <f t="shared" si="10"/>
        <v>0</v>
      </c>
      <c r="F245">
        <f t="shared" si="9"/>
        <v>0</v>
      </c>
    </row>
    <row r="246" spans="2:6" ht="30" customHeight="1" thickBot="1" x14ac:dyDescent="0.3">
      <c r="B246" s="8">
        <v>21</v>
      </c>
      <c r="C246" s="38" t="str">
        <f>IF(ISERROR(
IF(OR(VLOOKUP(C245,CC!$C$7:$D$207,2,0)="Não há previsão de promoção",VLOOKUP(C245,CC!$C$7:$D$207,2,0)=0,C245=""),"",VLOOKUP(C245,CC!$C$7:$D$207,2,0))),"",IF(OR(VLOOKUP(C245,CC!$C$7:$D$207,2,0)="Não há previsão de promoção",VLOOKUP(C245,CC!$C$7:$D$207,2,0)=0,C245=""),"",VLOOKUP(C245,CC!$C$7:$D$207,2,0)))</f>
        <v/>
      </c>
      <c r="D246" s="39"/>
      <c r="E246" s="3">
        <f t="shared" si="10"/>
        <v>0</v>
      </c>
      <c r="F246">
        <f t="shared" si="9"/>
        <v>0</v>
      </c>
    </row>
    <row r="247" spans="2:6" ht="30" customHeight="1" thickBot="1" x14ac:dyDescent="0.3">
      <c r="B247" s="8">
        <v>22</v>
      </c>
      <c r="C247" s="38" t="str">
        <f>IF(ISERROR(
IF(OR(VLOOKUP(C246,CC!$C$7:$D$207,2,0)="Não há previsão de promoção",VLOOKUP(C246,CC!$C$7:$D$207,2,0)=0,C246=""),"",VLOOKUP(C246,CC!$C$7:$D$207,2,0))),"",IF(OR(VLOOKUP(C246,CC!$C$7:$D$207,2,0)="Não há previsão de promoção",VLOOKUP(C246,CC!$C$7:$D$207,2,0)=0,C246=""),"",VLOOKUP(C246,CC!$C$7:$D$207,2,0)))</f>
        <v/>
      </c>
      <c r="D247" s="39"/>
      <c r="E247" s="3">
        <f t="shared" si="10"/>
        <v>0</v>
      </c>
      <c r="F247">
        <f t="shared" si="9"/>
        <v>0</v>
      </c>
    </row>
    <row r="248" spans="2:6" ht="30" customHeight="1" thickBot="1" x14ac:dyDescent="0.3">
      <c r="B248" s="8">
        <v>23</v>
      </c>
      <c r="C248" s="38" t="str">
        <f>IF(ISERROR(
IF(OR(VLOOKUP(C247,CC!$C$7:$D$207,2,0)="Não há previsão de promoção",VLOOKUP(C247,CC!$C$7:$D$207,2,0)=0,C247=""),"",VLOOKUP(C247,CC!$C$7:$D$207,2,0))),"",IF(OR(VLOOKUP(C247,CC!$C$7:$D$207,2,0)="Não há previsão de promoção",VLOOKUP(C247,CC!$C$7:$D$207,2,0)=0,C247=""),"",VLOOKUP(C247,CC!$C$7:$D$207,2,0)))</f>
        <v/>
      </c>
      <c r="D248" s="39"/>
      <c r="E248" s="3">
        <f t="shared" si="10"/>
        <v>0</v>
      </c>
      <c r="F248">
        <f t="shared" si="9"/>
        <v>0</v>
      </c>
    </row>
    <row r="249" spans="2:6" ht="30" customHeight="1" thickBot="1" x14ac:dyDescent="0.3">
      <c r="B249" s="8">
        <v>24</v>
      </c>
      <c r="C249" s="38" t="str">
        <f>IF(ISERROR(
IF(OR(VLOOKUP(C248,CC!$C$7:$D$207,2,0)="Não há previsão de promoção",VLOOKUP(C248,CC!$C$7:$D$207,2,0)=0,C248=""),"",VLOOKUP(C248,CC!$C$7:$D$207,2,0))),"",IF(OR(VLOOKUP(C248,CC!$C$7:$D$207,2,0)="Não há previsão de promoção",VLOOKUP(C248,CC!$C$7:$D$207,2,0)=0,C248=""),"",VLOOKUP(C248,CC!$C$7:$D$207,2,0)))</f>
        <v/>
      </c>
      <c r="D249" s="39"/>
      <c r="E249" s="3">
        <f t="shared" si="10"/>
        <v>0</v>
      </c>
      <c r="F249">
        <f t="shared" si="9"/>
        <v>0</v>
      </c>
    </row>
    <row r="250" spans="2:6" ht="30" customHeight="1" thickBot="1" x14ac:dyDescent="0.3">
      <c r="B250" s="8">
        <v>25</v>
      </c>
      <c r="C250" s="38" t="str">
        <f>IF(ISERROR(
IF(OR(VLOOKUP(C249,CC!$C$7:$D$207,2,0)="Não há previsão de promoção",VLOOKUP(C249,CC!$C$7:$D$207,2,0)=0,C249=""),"",VLOOKUP(C249,CC!$C$7:$D$207,2,0))),"",IF(OR(VLOOKUP(C249,CC!$C$7:$D$207,2,0)="Não há previsão de promoção",VLOOKUP(C249,CC!$C$7:$D$207,2,0)=0,C249=""),"",VLOOKUP(C249,CC!$C$7:$D$207,2,0)))</f>
        <v/>
      </c>
      <c r="D250" s="39"/>
      <c r="E250" s="3">
        <f t="shared" si="10"/>
        <v>0</v>
      </c>
      <c r="F250">
        <f t="shared" si="9"/>
        <v>0</v>
      </c>
    </row>
    <row r="251" spans="2:6" ht="30" customHeight="1" thickBot="1" x14ac:dyDescent="0.3">
      <c r="B251" s="8">
        <v>26</v>
      </c>
      <c r="C251" s="38" t="str">
        <f>IF(ISERROR(
IF(OR(VLOOKUP(C250,CC!$C$7:$D$207,2,0)="Não há previsão de promoção",VLOOKUP(C250,CC!$C$7:$D$207,2,0)=0,C250=""),"",VLOOKUP(C250,CC!$C$7:$D$207,2,0))),"",IF(OR(VLOOKUP(C250,CC!$C$7:$D$207,2,0)="Não há previsão de promoção",VLOOKUP(C250,CC!$C$7:$D$207,2,0)=0,C250=""),"",VLOOKUP(C250,CC!$C$7:$D$207,2,0)))</f>
        <v/>
      </c>
      <c r="D251" s="39"/>
      <c r="E251" s="3">
        <f t="shared" si="10"/>
        <v>0</v>
      </c>
      <c r="F251">
        <f t="shared" si="9"/>
        <v>0</v>
      </c>
    </row>
    <row r="252" spans="2:6" ht="30" customHeight="1" thickBot="1" x14ac:dyDescent="0.3">
      <c r="B252" s="8">
        <v>27</v>
      </c>
      <c r="C252" s="38" t="str">
        <f>IF(ISERROR(
IF(OR(VLOOKUP(C251,CC!$C$7:$D$207,2,0)="Não há previsão de promoção",VLOOKUP(C251,CC!$C$7:$D$207,2,0)=0,C251=""),"",VLOOKUP(C251,CC!$C$7:$D$207,2,0))),"",IF(OR(VLOOKUP(C251,CC!$C$7:$D$207,2,0)="Não há previsão de promoção",VLOOKUP(C251,CC!$C$7:$D$207,2,0)=0,C251=""),"",VLOOKUP(C251,CC!$C$7:$D$207,2,0)))</f>
        <v/>
      </c>
      <c r="D252" s="39"/>
      <c r="E252" s="3">
        <f t="shared" si="10"/>
        <v>0</v>
      </c>
      <c r="F252">
        <f t="shared" si="9"/>
        <v>0</v>
      </c>
    </row>
    <row r="253" spans="2:6" ht="30" customHeight="1" thickBot="1" x14ac:dyDescent="0.3">
      <c r="B253" s="8">
        <v>28</v>
      </c>
      <c r="C253" s="38" t="str">
        <f>IF(ISERROR(
IF(OR(VLOOKUP(C252,CC!$C$7:$D$207,2,0)="Não há previsão de promoção",VLOOKUP(C252,CC!$C$7:$D$207,2,0)=0,C252=""),"",VLOOKUP(C252,CC!$C$7:$D$207,2,0))),"",IF(OR(VLOOKUP(C252,CC!$C$7:$D$207,2,0)="Não há previsão de promoção",VLOOKUP(C252,CC!$C$7:$D$207,2,0)=0,C252=""),"",VLOOKUP(C252,CC!$C$7:$D$207,2,0)))</f>
        <v/>
      </c>
      <c r="D253" s="39"/>
      <c r="E253" s="3">
        <f t="shared" si="10"/>
        <v>0</v>
      </c>
      <c r="F253">
        <f t="shared" si="9"/>
        <v>0</v>
      </c>
    </row>
    <row r="254" spans="2:6" ht="30" customHeight="1" thickBot="1" x14ac:dyDescent="0.3">
      <c r="B254" s="8">
        <v>29</v>
      </c>
      <c r="C254" s="38" t="str">
        <f>IF(ISERROR(
IF(OR(VLOOKUP(C253,CC!$C$7:$D$207,2,0)="Não há previsão de promoção",VLOOKUP(C253,CC!$C$7:$D$207,2,0)=0,C253=""),"",VLOOKUP(C253,CC!$C$7:$D$207,2,0))),"",IF(OR(VLOOKUP(C253,CC!$C$7:$D$207,2,0)="Não há previsão de promoção",VLOOKUP(C253,CC!$C$7:$D$207,2,0)=0,C253=""),"",VLOOKUP(C253,CC!$C$7:$D$207,2,0)))</f>
        <v/>
      </c>
      <c r="D254" s="39"/>
      <c r="E254" s="3">
        <f t="shared" si="10"/>
        <v>0</v>
      </c>
      <c r="F254">
        <f t="shared" si="9"/>
        <v>0</v>
      </c>
    </row>
    <row r="255" spans="2:6" ht="30" customHeight="1" thickBot="1" x14ac:dyDescent="0.3">
      <c r="B255" s="8">
        <v>30</v>
      </c>
      <c r="C255" s="38" t="str">
        <f>IF(ISERROR(
IF(OR(VLOOKUP(C254,CC!$C$7:$D$207,2,0)="Não há previsão de promoção",VLOOKUP(C254,CC!$C$7:$D$207,2,0)=0,C254=""),"",VLOOKUP(C254,CC!$C$7:$D$207,2,0))),"",IF(OR(VLOOKUP(C254,CC!$C$7:$D$207,2,0)="Não há previsão de promoção",VLOOKUP(C254,CC!$C$7:$D$207,2,0)=0,C254=""),"",VLOOKUP(C254,CC!$C$7:$D$207,2,0)))</f>
        <v/>
      </c>
      <c r="D255" s="39"/>
      <c r="E255" s="3">
        <f t="shared" si="10"/>
        <v>0</v>
      </c>
      <c r="F255">
        <f t="shared" si="9"/>
        <v>0</v>
      </c>
    </row>
    <row r="256" spans="2:6" ht="30" customHeight="1" thickBot="1" x14ac:dyDescent="0.3">
      <c r="B256" s="8">
        <v>31</v>
      </c>
      <c r="C256" s="38" t="str">
        <f>IF(ISERROR(
IF(OR(VLOOKUP(C255,CC!$C$7:$D$207,2,0)="Não há previsão de promoção",VLOOKUP(C255,CC!$C$7:$D$207,2,0)=0,C255=""),"",VLOOKUP(C255,CC!$C$7:$D$207,2,0))),"",IF(OR(VLOOKUP(C255,CC!$C$7:$D$207,2,0)="Não há previsão de promoção",VLOOKUP(C255,CC!$C$7:$D$207,2,0)=0,C255=""),"",VLOOKUP(C255,CC!$C$7:$D$207,2,0)))</f>
        <v/>
      </c>
      <c r="D256" s="39"/>
      <c r="E256" s="3">
        <f t="shared" si="10"/>
        <v>0</v>
      </c>
      <c r="F256">
        <f t="shared" si="9"/>
        <v>0</v>
      </c>
    </row>
    <row r="257" spans="2:6" ht="30" customHeight="1" thickBot="1" x14ac:dyDescent="0.3">
      <c r="B257" s="8">
        <v>32</v>
      </c>
      <c r="C257" s="38" t="str">
        <f>IF(ISERROR(
IF(OR(VLOOKUP(C256,CC!$C$7:$D$207,2,0)="Não há previsão de promoção",VLOOKUP(C256,CC!$C$7:$D$207,2,0)=0,C256=""),"",VLOOKUP(C256,CC!$C$7:$D$207,2,0))),"",IF(OR(VLOOKUP(C256,CC!$C$7:$D$207,2,0)="Não há previsão de promoção",VLOOKUP(C256,CC!$C$7:$D$207,2,0)=0,C256=""),"",VLOOKUP(C256,CC!$C$7:$D$207,2,0)))</f>
        <v/>
      </c>
      <c r="D257" s="39"/>
      <c r="E257" s="3">
        <f t="shared" si="10"/>
        <v>0</v>
      </c>
      <c r="F257">
        <f t="shared" si="9"/>
        <v>0</v>
      </c>
    </row>
    <row r="258" spans="2:6" ht="30" customHeight="1" thickBot="1" x14ac:dyDescent="0.3">
      <c r="B258" s="8">
        <v>33</v>
      </c>
      <c r="C258" s="38" t="str">
        <f>IF(ISERROR(
IF(OR(VLOOKUP(C257,CC!$C$7:$D$207,2,0)="Não há previsão de promoção",VLOOKUP(C257,CC!$C$7:$D$207,2,0)=0,C257=""),"",VLOOKUP(C257,CC!$C$7:$D$207,2,0))),"",IF(OR(VLOOKUP(C257,CC!$C$7:$D$207,2,0)="Não há previsão de promoção",VLOOKUP(C257,CC!$C$7:$D$207,2,0)=0,C257=""),"",VLOOKUP(C257,CC!$C$7:$D$207,2,0)))</f>
        <v/>
      </c>
      <c r="D258" s="39"/>
      <c r="E258" s="3">
        <f t="shared" si="10"/>
        <v>0</v>
      </c>
      <c r="F258">
        <f t="shared" si="9"/>
        <v>0</v>
      </c>
    </row>
    <row r="259" spans="2:6" ht="30" customHeight="1" thickBot="1" x14ac:dyDescent="0.3">
      <c r="B259" s="8">
        <v>34</v>
      </c>
      <c r="C259" s="38" t="str">
        <f>IF(ISERROR(
IF(OR(VLOOKUP(C258,CC!$C$7:$D$207,2,0)="Não há previsão de promoção",VLOOKUP(C258,CC!$C$7:$D$207,2,0)=0,C258=""),"",VLOOKUP(C258,CC!$C$7:$D$207,2,0))),"",IF(OR(VLOOKUP(C258,CC!$C$7:$D$207,2,0)="Não há previsão de promoção",VLOOKUP(C258,CC!$C$7:$D$207,2,0)=0,C258=""),"",VLOOKUP(C258,CC!$C$7:$D$207,2,0)))</f>
        <v/>
      </c>
      <c r="D259" s="39"/>
      <c r="E259" s="3">
        <f t="shared" si="10"/>
        <v>0</v>
      </c>
      <c r="F259">
        <f t="shared" si="9"/>
        <v>0</v>
      </c>
    </row>
    <row r="260" spans="2:6" ht="30" customHeight="1" thickBot="1" x14ac:dyDescent="0.3">
      <c r="B260" s="8">
        <v>35</v>
      </c>
      <c r="C260" s="38" t="str">
        <f>IF(ISERROR(
IF(OR(VLOOKUP(C259,CC!$C$7:$D$207,2,0)="Não há previsão de promoção",VLOOKUP(C259,CC!$C$7:$D$207,2,0)=0,C259=""),"",VLOOKUP(C259,CC!$C$7:$D$207,2,0))),"",IF(OR(VLOOKUP(C259,CC!$C$7:$D$207,2,0)="Não há previsão de promoção",VLOOKUP(C259,CC!$C$7:$D$207,2,0)=0,C259=""),"",VLOOKUP(C259,CC!$C$7:$D$207,2,0)))</f>
        <v/>
      </c>
      <c r="D260" s="39"/>
      <c r="E260" s="3">
        <f t="shared" si="10"/>
        <v>0</v>
      </c>
      <c r="F260">
        <f t="shared" si="9"/>
        <v>0</v>
      </c>
    </row>
    <row r="261" spans="2:6" ht="30" customHeight="1" thickBot="1" x14ac:dyDescent="0.3">
      <c r="B261" s="8">
        <v>36</v>
      </c>
      <c r="C261" s="38" t="str">
        <f>IF(ISERROR(
IF(OR(VLOOKUP(C260,CC!$C$7:$D$207,2,0)="Não há previsão de promoção",VLOOKUP(C260,CC!$C$7:$D$207,2,0)=0,C260=""),"",VLOOKUP(C260,CC!$C$7:$D$207,2,0))),"",IF(OR(VLOOKUP(C260,CC!$C$7:$D$207,2,0)="Não há previsão de promoção",VLOOKUP(C260,CC!$C$7:$D$207,2,0)=0,C260=""),"",VLOOKUP(C260,CC!$C$7:$D$207,2,0)))</f>
        <v/>
      </c>
      <c r="D261" s="39"/>
      <c r="E261" s="3">
        <f t="shared" si="10"/>
        <v>0</v>
      </c>
      <c r="F261">
        <f t="shared" si="9"/>
        <v>0</v>
      </c>
    </row>
    <row r="262" spans="2:6" ht="30" customHeight="1" thickBot="1" x14ac:dyDescent="0.3">
      <c r="B262" s="8">
        <v>37</v>
      </c>
      <c r="C262" s="38" t="str">
        <f>IF(ISERROR(
IF(OR(VLOOKUP(C261,CC!$C$7:$D$207,2,0)="Não há previsão de promoção",VLOOKUP(C261,CC!$C$7:$D$207,2,0)=0,C261=""),"",VLOOKUP(C261,CC!$C$7:$D$207,2,0))),"",IF(OR(VLOOKUP(C261,CC!$C$7:$D$207,2,0)="Não há previsão de promoção",VLOOKUP(C261,CC!$C$7:$D$207,2,0)=0,C261=""),"",VLOOKUP(C261,CC!$C$7:$D$207,2,0)))</f>
        <v/>
      </c>
      <c r="D262" s="39"/>
      <c r="E262" s="3">
        <f t="shared" si="10"/>
        <v>0</v>
      </c>
      <c r="F262">
        <f t="shared" si="9"/>
        <v>0</v>
      </c>
    </row>
    <row r="263" spans="2:6" ht="30" customHeight="1" thickBot="1" x14ac:dyDescent="0.3">
      <c r="B263" s="8">
        <v>38</v>
      </c>
      <c r="C263" s="38" t="str">
        <f>IF(ISERROR(
IF(OR(VLOOKUP(C262,CC!$C$7:$D$207,2,0)="Não há previsão de promoção",VLOOKUP(C262,CC!$C$7:$D$207,2,0)=0,C262=""),"",VLOOKUP(C262,CC!$C$7:$D$207,2,0))),"",IF(OR(VLOOKUP(C262,CC!$C$7:$D$207,2,0)="Não há previsão de promoção",VLOOKUP(C262,CC!$C$7:$D$207,2,0)=0,C262=""),"",VLOOKUP(C262,CC!$C$7:$D$207,2,0)))</f>
        <v/>
      </c>
      <c r="D263" s="39"/>
      <c r="E263" s="3">
        <f t="shared" si="10"/>
        <v>0</v>
      </c>
      <c r="F263">
        <f t="shared" si="9"/>
        <v>0</v>
      </c>
    </row>
    <row r="264" spans="2:6" ht="30" customHeight="1" thickBot="1" x14ac:dyDescent="0.3">
      <c r="B264" s="8">
        <v>39</v>
      </c>
      <c r="C264" s="38" t="str">
        <f>IF(ISERROR(
IF(OR(VLOOKUP(C263,CC!$C$7:$D$207,2,0)="Não há previsão de promoção",VLOOKUP(C263,CC!$C$7:$D$207,2,0)=0,C263=""),"",VLOOKUP(C263,CC!$C$7:$D$207,2,0))),"",IF(OR(VLOOKUP(C263,CC!$C$7:$D$207,2,0)="Não há previsão de promoção",VLOOKUP(C263,CC!$C$7:$D$207,2,0)=0,C263=""),"",VLOOKUP(C263,CC!$C$7:$D$207,2,0)))</f>
        <v/>
      </c>
      <c r="D264" s="39"/>
      <c r="E264" s="3">
        <f t="shared" si="10"/>
        <v>0</v>
      </c>
      <c r="F264">
        <f t="shared" si="9"/>
        <v>0</v>
      </c>
    </row>
    <row r="265" spans="2:6" ht="30" customHeight="1" thickBot="1" x14ac:dyDescent="0.3">
      <c r="B265" s="8">
        <v>40</v>
      </c>
      <c r="C265" s="38" t="str">
        <f>IF(ISERROR(
IF(OR(VLOOKUP(C264,CC!$C$7:$D$207,2,0)="Não há previsão de promoção",VLOOKUP(C264,CC!$C$7:$D$207,2,0)=0,C264=""),"",VLOOKUP(C264,CC!$C$7:$D$207,2,0))),"",IF(OR(VLOOKUP(C264,CC!$C$7:$D$207,2,0)="Não há previsão de promoção",VLOOKUP(C264,CC!$C$7:$D$207,2,0)=0,C264=""),"",VLOOKUP(C264,CC!$C$7:$D$207,2,0)))</f>
        <v/>
      </c>
      <c r="D265" s="39"/>
      <c r="E265" s="3">
        <f t="shared" si="10"/>
        <v>0</v>
      </c>
      <c r="F265">
        <f t="shared" si="9"/>
        <v>0</v>
      </c>
    </row>
    <row r="266" spans="2:6" ht="30" customHeight="1" thickBot="1" x14ac:dyDescent="0.3">
      <c r="B266" s="8">
        <v>41</v>
      </c>
      <c r="C266" s="38" t="str">
        <f>IF(ISERROR(
IF(OR(VLOOKUP(C265,CC!$C$7:$D$207,2,0)="Não há previsão de promoção",VLOOKUP(C265,CC!$C$7:$D$207,2,0)=0,C265=""),"",VLOOKUP(C265,CC!$C$7:$D$207,2,0))),"",IF(OR(VLOOKUP(C265,CC!$C$7:$D$207,2,0)="Não há previsão de promoção",VLOOKUP(C265,CC!$C$7:$D$207,2,0)=0,C265=""),"",VLOOKUP(C265,CC!$C$7:$D$207,2,0)))</f>
        <v/>
      </c>
      <c r="D266" s="39"/>
      <c r="E266" s="3">
        <f t="shared" si="10"/>
        <v>0</v>
      </c>
      <c r="F266">
        <f t="shared" si="9"/>
        <v>0</v>
      </c>
    </row>
    <row r="267" spans="2:6" ht="30" customHeight="1" thickBot="1" x14ac:dyDescent="0.3">
      <c r="B267" s="8">
        <v>42</v>
      </c>
      <c r="C267" s="38" t="str">
        <f>IF(ISERROR(
IF(OR(VLOOKUP(C266,CC!$C$7:$D$207,2,0)="Não há previsão de promoção",VLOOKUP(C266,CC!$C$7:$D$207,2,0)=0,C266=""),"",VLOOKUP(C266,CC!$C$7:$D$207,2,0))),"",IF(OR(VLOOKUP(C266,CC!$C$7:$D$207,2,0)="Não há previsão de promoção",VLOOKUP(C266,CC!$C$7:$D$207,2,0)=0,C266=""),"",VLOOKUP(C266,CC!$C$7:$D$207,2,0)))</f>
        <v/>
      </c>
      <c r="D267" s="39"/>
      <c r="E267" s="3">
        <f t="shared" si="10"/>
        <v>0</v>
      </c>
      <c r="F267">
        <f t="shared" si="9"/>
        <v>0</v>
      </c>
    </row>
    <row r="268" spans="2:6" ht="30" customHeight="1" thickBot="1" x14ac:dyDescent="0.3">
      <c r="B268" s="8">
        <v>43</v>
      </c>
      <c r="C268" s="38" t="str">
        <f>IF(ISERROR(
IF(OR(VLOOKUP(C267,CC!$C$7:$D$207,2,0)="Não há previsão de promoção",VLOOKUP(C267,CC!$C$7:$D$207,2,0)=0,C267=""),"",VLOOKUP(C267,CC!$C$7:$D$207,2,0))),"",IF(OR(VLOOKUP(C267,CC!$C$7:$D$207,2,0)="Não há previsão de promoção",VLOOKUP(C267,CC!$C$7:$D$207,2,0)=0,C267=""),"",VLOOKUP(C267,CC!$C$7:$D$207,2,0)))</f>
        <v/>
      </c>
      <c r="D268" s="39"/>
      <c r="E268" s="3">
        <f t="shared" si="10"/>
        <v>0</v>
      </c>
      <c r="F268">
        <f t="shared" si="9"/>
        <v>0</v>
      </c>
    </row>
    <row r="269" spans="2:6" ht="30" customHeight="1" thickBot="1" x14ac:dyDescent="0.3">
      <c r="B269" s="8">
        <v>44</v>
      </c>
      <c r="C269" s="38" t="str">
        <f>IF(ISERROR(
IF(OR(VLOOKUP(C268,CC!$C$7:$D$207,2,0)="Não há previsão de promoção",VLOOKUP(C268,CC!$C$7:$D$207,2,0)=0,C268=""),"",VLOOKUP(C268,CC!$C$7:$D$207,2,0))),"",IF(OR(VLOOKUP(C268,CC!$C$7:$D$207,2,0)="Não há previsão de promoção",VLOOKUP(C268,CC!$C$7:$D$207,2,0)=0,C268=""),"",VLOOKUP(C268,CC!$C$7:$D$207,2,0)))</f>
        <v/>
      </c>
      <c r="D269" s="39"/>
      <c r="E269" s="3">
        <f t="shared" si="10"/>
        <v>0</v>
      </c>
      <c r="F269">
        <f t="shared" si="9"/>
        <v>0</v>
      </c>
    </row>
    <row r="270" spans="2:6" ht="30" customHeight="1" thickBot="1" x14ac:dyDescent="0.3">
      <c r="B270" s="8">
        <v>45</v>
      </c>
      <c r="C270" s="38" t="str">
        <f>IF(ISERROR(
IF(OR(VLOOKUP(C269,CC!$C$7:$D$207,2,0)="Não há previsão de promoção",VLOOKUP(C269,CC!$C$7:$D$207,2,0)=0,C269=""),"",VLOOKUP(C269,CC!$C$7:$D$207,2,0))),"",IF(OR(VLOOKUP(C269,CC!$C$7:$D$207,2,0)="Não há previsão de promoção",VLOOKUP(C269,CC!$C$7:$D$207,2,0)=0,C269=""),"",VLOOKUP(C269,CC!$C$7:$D$207,2,0)))</f>
        <v/>
      </c>
      <c r="D270" s="39"/>
      <c r="E270" s="3">
        <f t="shared" si="10"/>
        <v>0</v>
      </c>
      <c r="F270">
        <f t="shared" si="9"/>
        <v>0</v>
      </c>
    </row>
    <row r="271" spans="2:6" ht="30" customHeight="1" thickBot="1" x14ac:dyDescent="0.3">
      <c r="B271" s="8">
        <v>46</v>
      </c>
      <c r="C271" s="38" t="str">
        <f>IF(ISERROR(
IF(OR(VLOOKUP(C270,CC!$C$7:$D$207,2,0)="Não há previsão de promoção",VLOOKUP(C270,CC!$C$7:$D$207,2,0)=0,C270=""),"",VLOOKUP(C270,CC!$C$7:$D$207,2,0))),"",IF(OR(VLOOKUP(C270,CC!$C$7:$D$207,2,0)="Não há previsão de promoção",VLOOKUP(C270,CC!$C$7:$D$207,2,0)=0,C270=""),"",VLOOKUP(C270,CC!$C$7:$D$207,2,0)))</f>
        <v/>
      </c>
      <c r="D271" s="39"/>
      <c r="E271" s="3">
        <f t="shared" si="10"/>
        <v>0</v>
      </c>
      <c r="F271">
        <f t="shared" si="9"/>
        <v>0</v>
      </c>
    </row>
    <row r="272" spans="2:6" ht="30" customHeight="1" thickBot="1" x14ac:dyDescent="0.3">
      <c r="B272" s="8">
        <v>47</v>
      </c>
      <c r="C272" s="38" t="str">
        <f>IF(ISERROR(
IF(OR(VLOOKUP(C271,CC!$C$7:$D$207,2,0)="Não há previsão de promoção",VLOOKUP(C271,CC!$C$7:$D$207,2,0)=0,C271=""),"",VLOOKUP(C271,CC!$C$7:$D$207,2,0))),"",IF(OR(VLOOKUP(C271,CC!$C$7:$D$207,2,0)="Não há previsão de promoção",VLOOKUP(C271,CC!$C$7:$D$207,2,0)=0,C271=""),"",VLOOKUP(C271,CC!$C$7:$D$207,2,0)))</f>
        <v/>
      </c>
      <c r="D272" s="39"/>
      <c r="E272" s="3">
        <f t="shared" si="10"/>
        <v>0</v>
      </c>
      <c r="F272">
        <f t="shared" si="9"/>
        <v>0</v>
      </c>
    </row>
    <row r="273" spans="2:6" ht="30" customHeight="1" thickBot="1" x14ac:dyDescent="0.3">
      <c r="B273" s="8">
        <v>48</v>
      </c>
      <c r="C273" s="38" t="str">
        <f>IF(ISERROR(
IF(OR(VLOOKUP(C272,CC!$C$7:$D$207,2,0)="Não há previsão de promoção",VLOOKUP(C272,CC!$C$7:$D$207,2,0)=0,C272=""),"",VLOOKUP(C272,CC!$C$7:$D$207,2,0))),"",IF(OR(VLOOKUP(C272,CC!$C$7:$D$207,2,0)="Não há previsão de promoção",VLOOKUP(C272,CC!$C$7:$D$207,2,0)=0,C272=""),"",VLOOKUP(C272,CC!$C$7:$D$207,2,0)))</f>
        <v/>
      </c>
      <c r="D273" s="39"/>
      <c r="E273" s="3">
        <f t="shared" si="10"/>
        <v>0</v>
      </c>
      <c r="F273">
        <f t="shared" si="9"/>
        <v>0</v>
      </c>
    </row>
    <row r="274" spans="2:6" ht="30" customHeight="1" thickBot="1" x14ac:dyDescent="0.3">
      <c r="B274" s="8">
        <v>49</v>
      </c>
      <c r="C274" s="38" t="str">
        <f>IF(ISERROR(
IF(OR(VLOOKUP(C273,CC!$C$7:$D$207,2,0)="Não há previsão de promoção",VLOOKUP(C273,CC!$C$7:$D$207,2,0)=0,C273=""),"",VLOOKUP(C273,CC!$C$7:$D$207,2,0))),"",IF(OR(VLOOKUP(C273,CC!$C$7:$D$207,2,0)="Não há previsão de promoção",VLOOKUP(C273,CC!$C$7:$D$207,2,0)=0,C273=""),"",VLOOKUP(C273,CC!$C$7:$D$207,2,0)))</f>
        <v/>
      </c>
      <c r="D274" s="39"/>
      <c r="E274" s="3">
        <f t="shared" si="10"/>
        <v>0</v>
      </c>
      <c r="F274">
        <f t="shared" si="9"/>
        <v>0</v>
      </c>
    </row>
    <row r="275" spans="2:6" ht="30" customHeight="1" thickBot="1" x14ac:dyDescent="0.3">
      <c r="B275" s="8">
        <v>50</v>
      </c>
      <c r="C275" s="38" t="str">
        <f>IF(ISERROR(
IF(OR(VLOOKUP(C274,CC!$C$7:$D$207,2,0)="Não há previsão de promoção",VLOOKUP(C274,CC!$C$7:$D$207,2,0)=0,C274=""),"",VLOOKUP(C274,CC!$C$7:$D$207,2,0))),"",IF(OR(VLOOKUP(C274,CC!$C$7:$D$207,2,0)="Não há previsão de promoção",VLOOKUP(C274,CC!$C$7:$D$207,2,0)=0,C274=""),"",VLOOKUP(C274,CC!$C$7:$D$207,2,0)))</f>
        <v/>
      </c>
      <c r="D275" s="39"/>
      <c r="E275" s="3">
        <f t="shared" si="10"/>
        <v>0</v>
      </c>
      <c r="F275">
        <f t="shared" si="9"/>
        <v>0</v>
      </c>
    </row>
    <row r="276" spans="2:6" ht="30" customHeight="1" thickBot="1" x14ac:dyDescent="0.3">
      <c r="B276" s="8">
        <v>51</v>
      </c>
      <c r="C276" s="38" t="str">
        <f>IF(ISERROR(
IF(OR(VLOOKUP(C275,CC!$C$7:$D$207,2,0)="Não há previsão de promoção",VLOOKUP(C275,CC!$C$7:$D$207,2,0)=0,C275=""),"",VLOOKUP(C275,CC!$C$7:$D$207,2,0))),"",IF(OR(VLOOKUP(C275,CC!$C$7:$D$207,2,0)="Não há previsão de promoção",VLOOKUP(C275,CC!$C$7:$D$207,2,0)=0,C275=""),"",VLOOKUP(C275,CC!$C$7:$D$207,2,0)))</f>
        <v/>
      </c>
      <c r="D276" s="39"/>
      <c r="E276" s="3">
        <f t="shared" si="10"/>
        <v>0</v>
      </c>
      <c r="F276">
        <f t="shared" si="9"/>
        <v>0</v>
      </c>
    </row>
    <row r="277" spans="2:6" ht="30" customHeight="1" thickBot="1" x14ac:dyDescent="0.3">
      <c r="B277" s="8">
        <v>52</v>
      </c>
      <c r="C277" s="38" t="str">
        <f>IF(ISERROR(
IF(OR(VLOOKUP(C276,CC!$C$7:$D$207,2,0)="Não há previsão de promoção",VLOOKUP(C276,CC!$C$7:$D$207,2,0)=0,C276=""),"",VLOOKUP(C276,CC!$C$7:$D$207,2,0))),"",IF(OR(VLOOKUP(C276,CC!$C$7:$D$207,2,0)="Não há previsão de promoção",VLOOKUP(C276,CC!$C$7:$D$207,2,0)=0,C276=""),"",VLOOKUP(C276,CC!$C$7:$D$207,2,0)))</f>
        <v/>
      </c>
      <c r="D277" s="39"/>
      <c r="E277" s="3">
        <f t="shared" si="10"/>
        <v>0</v>
      </c>
      <c r="F277">
        <f t="shared" si="9"/>
        <v>0</v>
      </c>
    </row>
    <row r="278" spans="2:6" ht="30" customHeight="1" thickBot="1" x14ac:dyDescent="0.3">
      <c r="B278" s="8">
        <v>53</v>
      </c>
      <c r="C278" s="38" t="str">
        <f>IF(ISERROR(
IF(OR(VLOOKUP(C277,CC!$C$7:$D$207,2,0)="Não há previsão de promoção",VLOOKUP(C277,CC!$C$7:$D$207,2,0)=0,C277=""),"",VLOOKUP(C277,CC!$C$7:$D$207,2,0))),"",IF(OR(VLOOKUP(C277,CC!$C$7:$D$207,2,0)="Não há previsão de promoção",VLOOKUP(C277,CC!$C$7:$D$207,2,0)=0,C277=""),"",VLOOKUP(C277,CC!$C$7:$D$207,2,0)))</f>
        <v/>
      </c>
      <c r="D278" s="39"/>
      <c r="E278" s="3">
        <f t="shared" si="10"/>
        <v>0</v>
      </c>
      <c r="F278">
        <f t="shared" si="9"/>
        <v>0</v>
      </c>
    </row>
    <row r="279" spans="2:6" ht="30" customHeight="1" thickBot="1" x14ac:dyDescent="0.3">
      <c r="B279" s="8">
        <v>54</v>
      </c>
      <c r="C279" s="38" t="str">
        <f>IF(ISERROR(
IF(OR(VLOOKUP(C278,CC!$C$7:$D$207,2,0)="Não há previsão de promoção",VLOOKUP(C278,CC!$C$7:$D$207,2,0)=0,C278=""),"",VLOOKUP(C278,CC!$C$7:$D$207,2,0))),"",IF(OR(VLOOKUP(C278,CC!$C$7:$D$207,2,0)="Não há previsão de promoção",VLOOKUP(C278,CC!$C$7:$D$207,2,0)=0,C278=""),"",VLOOKUP(C278,CC!$C$7:$D$207,2,0)))</f>
        <v/>
      </c>
      <c r="D279" s="39"/>
      <c r="E279" s="3">
        <f t="shared" si="10"/>
        <v>0</v>
      </c>
      <c r="F279">
        <f t="shared" si="9"/>
        <v>0</v>
      </c>
    </row>
    <row r="280" spans="2:6" ht="30" customHeight="1" thickBot="1" x14ac:dyDescent="0.3">
      <c r="B280" s="8">
        <v>55</v>
      </c>
      <c r="C280" s="38" t="str">
        <f>IF(ISERROR(
IF(OR(VLOOKUP(C279,CC!$C$7:$D$207,2,0)="Não há previsão de promoção",VLOOKUP(C279,CC!$C$7:$D$207,2,0)=0,C279=""),"",VLOOKUP(C279,CC!$C$7:$D$207,2,0))),"",IF(OR(VLOOKUP(C279,CC!$C$7:$D$207,2,0)="Não há previsão de promoção",VLOOKUP(C279,CC!$C$7:$D$207,2,0)=0,C279=""),"",VLOOKUP(C279,CC!$C$7:$D$207,2,0)))</f>
        <v/>
      </c>
      <c r="D280" s="39"/>
      <c r="E280" s="3">
        <f t="shared" si="10"/>
        <v>0</v>
      </c>
      <c r="F280">
        <f t="shared" si="9"/>
        <v>0</v>
      </c>
    </row>
    <row r="281" spans="2:6" ht="30" customHeight="1" thickBot="1" x14ac:dyDescent="0.3">
      <c r="B281" s="8">
        <v>56</v>
      </c>
      <c r="C281" s="38" t="str">
        <f>IF(ISERROR(
IF(OR(VLOOKUP(C280,CC!$C$7:$D$207,2,0)="Não há previsão de promoção",VLOOKUP(C280,CC!$C$7:$D$207,2,0)=0,C280=""),"",VLOOKUP(C280,CC!$C$7:$D$207,2,0))),"",IF(OR(VLOOKUP(C280,CC!$C$7:$D$207,2,0)="Não há previsão de promoção",VLOOKUP(C280,CC!$C$7:$D$207,2,0)=0,C280=""),"",VLOOKUP(C280,CC!$C$7:$D$207,2,0)))</f>
        <v/>
      </c>
      <c r="D281" s="39"/>
      <c r="E281" s="3">
        <f t="shared" si="10"/>
        <v>0</v>
      </c>
      <c r="F281">
        <f t="shared" si="9"/>
        <v>0</v>
      </c>
    </row>
    <row r="282" spans="2:6" ht="30" customHeight="1" thickBot="1" x14ac:dyDescent="0.3">
      <c r="B282" s="8">
        <v>57</v>
      </c>
      <c r="C282" s="38" t="str">
        <f>IF(ISERROR(
IF(OR(VLOOKUP(C281,CC!$C$7:$D$207,2,0)="Não há previsão de promoção",VLOOKUP(C281,CC!$C$7:$D$207,2,0)=0,C281=""),"",VLOOKUP(C281,CC!$C$7:$D$207,2,0))),"",IF(OR(VLOOKUP(C281,CC!$C$7:$D$207,2,0)="Não há previsão de promoção",VLOOKUP(C281,CC!$C$7:$D$207,2,0)=0,C281=""),"",VLOOKUP(C281,CC!$C$7:$D$207,2,0)))</f>
        <v/>
      </c>
      <c r="D282" s="39"/>
      <c r="E282" s="3">
        <f t="shared" si="10"/>
        <v>0</v>
      </c>
      <c r="F282">
        <f t="shared" si="9"/>
        <v>0</v>
      </c>
    </row>
    <row r="283" spans="2:6" ht="30" customHeight="1" thickBot="1" x14ac:dyDescent="0.3">
      <c r="B283" s="8">
        <v>58</v>
      </c>
      <c r="C283" s="38" t="str">
        <f>IF(ISERROR(
IF(OR(VLOOKUP(C282,CC!$C$7:$D$207,2,0)="Não há previsão de promoção",VLOOKUP(C282,CC!$C$7:$D$207,2,0)=0,C282=""),"",VLOOKUP(C282,CC!$C$7:$D$207,2,0))),"",IF(OR(VLOOKUP(C282,CC!$C$7:$D$207,2,0)="Não há previsão de promoção",VLOOKUP(C282,CC!$C$7:$D$207,2,0)=0,C282=""),"",VLOOKUP(C282,CC!$C$7:$D$207,2,0)))</f>
        <v/>
      </c>
      <c r="D283" s="39"/>
      <c r="E283" s="3">
        <f t="shared" si="10"/>
        <v>0</v>
      </c>
      <c r="F283">
        <f t="shared" si="9"/>
        <v>0</v>
      </c>
    </row>
    <row r="284" spans="2:6" ht="30" customHeight="1" thickBot="1" x14ac:dyDescent="0.3">
      <c r="B284" s="8">
        <v>59</v>
      </c>
      <c r="C284" s="38" t="str">
        <f>IF(ISERROR(
IF(OR(VLOOKUP(C283,CC!$C$7:$D$207,2,0)="Não há previsão de promoção",VLOOKUP(C283,CC!$C$7:$D$207,2,0)=0,C283=""),"",VLOOKUP(C283,CC!$C$7:$D$207,2,0))),"",IF(OR(VLOOKUP(C283,CC!$C$7:$D$207,2,0)="Não há previsão de promoção",VLOOKUP(C283,CC!$C$7:$D$207,2,0)=0,C283=""),"",VLOOKUP(C283,CC!$C$7:$D$207,2,0)))</f>
        <v/>
      </c>
      <c r="D284" s="39"/>
      <c r="E284" s="3">
        <f t="shared" si="10"/>
        <v>0</v>
      </c>
      <c r="F284">
        <f t="shared" si="9"/>
        <v>0</v>
      </c>
    </row>
    <row r="285" spans="2:6" ht="30" customHeight="1" thickBot="1" x14ac:dyDescent="0.3">
      <c r="B285" s="8">
        <v>60</v>
      </c>
      <c r="C285" s="38" t="str">
        <f>IF(ISERROR(
IF(OR(VLOOKUP(C284,CC!$C$7:$D$207,2,0)="Não há previsão de promoção",VLOOKUP(C284,CC!$C$7:$D$207,2,0)=0,C284=""),"",VLOOKUP(C284,CC!$C$7:$D$207,2,0))),"",IF(OR(VLOOKUP(C284,CC!$C$7:$D$207,2,0)="Não há previsão de promoção",VLOOKUP(C284,CC!$C$7:$D$207,2,0)=0,C284=""),"",VLOOKUP(C284,CC!$C$7:$D$207,2,0)))</f>
        <v/>
      </c>
      <c r="D285" s="39"/>
      <c r="E285" s="3">
        <f t="shared" si="10"/>
        <v>0</v>
      </c>
      <c r="F285">
        <f t="shared" si="9"/>
        <v>0</v>
      </c>
    </row>
    <row r="286" spans="2:6" ht="30" customHeight="1" thickBot="1" x14ac:dyDescent="0.3">
      <c r="B286" s="8">
        <v>61</v>
      </c>
      <c r="C286" s="38" t="str">
        <f>IF(ISERROR(
IF(OR(VLOOKUP(C285,CC!$C$7:$D$207,2,0)="Não há previsão de promoção",VLOOKUP(C285,CC!$C$7:$D$207,2,0)=0,C285=""),"",VLOOKUP(C285,CC!$C$7:$D$207,2,0))),"",IF(OR(VLOOKUP(C285,CC!$C$7:$D$207,2,0)="Não há previsão de promoção",VLOOKUP(C285,CC!$C$7:$D$207,2,0)=0,C285=""),"",VLOOKUP(C285,CC!$C$7:$D$207,2,0)))</f>
        <v/>
      </c>
      <c r="D286" s="39"/>
      <c r="E286" s="3">
        <f t="shared" si="10"/>
        <v>0</v>
      </c>
      <c r="F286">
        <f t="shared" si="9"/>
        <v>0</v>
      </c>
    </row>
    <row r="287" spans="2:6" ht="30" customHeight="1" thickBot="1" x14ac:dyDescent="0.3">
      <c r="B287" s="8">
        <v>62</v>
      </c>
      <c r="C287" s="38" t="str">
        <f>IF(ISERROR(
IF(OR(VLOOKUP(C286,CC!$C$7:$D$207,2,0)="Não há previsão de promoção",VLOOKUP(C286,CC!$C$7:$D$207,2,0)=0,C286=""),"",VLOOKUP(C286,CC!$C$7:$D$207,2,0))),"",IF(OR(VLOOKUP(C286,CC!$C$7:$D$207,2,0)="Não há previsão de promoção",VLOOKUP(C286,CC!$C$7:$D$207,2,0)=0,C286=""),"",VLOOKUP(C286,CC!$C$7:$D$207,2,0)))</f>
        <v/>
      </c>
      <c r="D287" s="39"/>
      <c r="E287" s="3">
        <f t="shared" si="10"/>
        <v>0</v>
      </c>
      <c r="F287">
        <f t="shared" si="9"/>
        <v>0</v>
      </c>
    </row>
    <row r="288" spans="2:6" ht="30" customHeight="1" thickBot="1" x14ac:dyDescent="0.3">
      <c r="B288" s="8">
        <v>63</v>
      </c>
      <c r="C288" s="38" t="str">
        <f>IF(ISERROR(
IF(OR(VLOOKUP(C287,CC!$C$7:$D$207,2,0)="Não há previsão de promoção",VLOOKUP(C287,CC!$C$7:$D$207,2,0)=0,C287=""),"",VLOOKUP(C287,CC!$C$7:$D$207,2,0))),"",IF(OR(VLOOKUP(C287,CC!$C$7:$D$207,2,0)="Não há previsão de promoção",VLOOKUP(C287,CC!$C$7:$D$207,2,0)=0,C287=""),"",VLOOKUP(C287,CC!$C$7:$D$207,2,0)))</f>
        <v/>
      </c>
      <c r="D288" s="39"/>
      <c r="E288" s="3">
        <f t="shared" si="10"/>
        <v>0</v>
      </c>
      <c r="F288">
        <f t="shared" si="9"/>
        <v>0</v>
      </c>
    </row>
    <row r="289" spans="2:6" ht="30" customHeight="1" thickBot="1" x14ac:dyDescent="0.3">
      <c r="B289" s="8">
        <v>64</v>
      </c>
      <c r="C289" s="38" t="str">
        <f>IF(ISERROR(
IF(OR(VLOOKUP(C288,CC!$C$7:$D$207,2,0)="Não há previsão de promoção",VLOOKUP(C288,CC!$C$7:$D$207,2,0)=0,C288=""),"",VLOOKUP(C288,CC!$C$7:$D$207,2,0))),"",IF(OR(VLOOKUP(C288,CC!$C$7:$D$207,2,0)="Não há previsão de promoção",VLOOKUP(C288,CC!$C$7:$D$207,2,0)=0,C288=""),"",VLOOKUP(C288,CC!$C$7:$D$207,2,0)))</f>
        <v/>
      </c>
      <c r="D289" s="39"/>
      <c r="E289" s="3">
        <f t="shared" si="10"/>
        <v>0</v>
      </c>
      <c r="F289">
        <f t="shared" si="9"/>
        <v>0</v>
      </c>
    </row>
    <row r="290" spans="2:6" ht="30" customHeight="1" thickBot="1" x14ac:dyDescent="0.3">
      <c r="B290" s="8">
        <v>65</v>
      </c>
      <c r="C290" s="38" t="str">
        <f>IF(ISERROR(
IF(OR(VLOOKUP(C289,CC!$C$7:$D$207,2,0)="Não há previsão de promoção",VLOOKUP(C289,CC!$C$7:$D$207,2,0)=0,C289=""),"",VLOOKUP(C289,CC!$C$7:$D$207,2,0))),"",IF(OR(VLOOKUP(C289,CC!$C$7:$D$207,2,0)="Não há previsão de promoção",VLOOKUP(C289,CC!$C$7:$D$207,2,0)=0,C289=""),"",VLOOKUP(C289,CC!$C$7:$D$207,2,0)))</f>
        <v/>
      </c>
      <c r="D290" s="39"/>
      <c r="E290" s="3">
        <f t="shared" si="10"/>
        <v>0</v>
      </c>
      <c r="F290">
        <f t="shared" si="9"/>
        <v>0</v>
      </c>
    </row>
    <row r="291" spans="2:6" ht="30" customHeight="1" thickBot="1" x14ac:dyDescent="0.3">
      <c r="B291" s="8">
        <v>66</v>
      </c>
      <c r="C291" s="38" t="str">
        <f>IF(ISERROR(
IF(OR(VLOOKUP(C290,CC!$C$7:$D$207,2,0)="Não há previsão de promoção",VLOOKUP(C290,CC!$C$7:$D$207,2,0)=0,C290=""),"",VLOOKUP(C290,CC!$C$7:$D$207,2,0))),"",IF(OR(VLOOKUP(C290,CC!$C$7:$D$207,2,0)="Não há previsão de promoção",VLOOKUP(C290,CC!$C$7:$D$207,2,0)=0,C290=""),"",VLOOKUP(C290,CC!$C$7:$D$207,2,0)))</f>
        <v/>
      </c>
      <c r="D291" s="39"/>
      <c r="E291" s="3">
        <f t="shared" si="10"/>
        <v>0</v>
      </c>
      <c r="F291">
        <f t="shared" si="9"/>
        <v>0</v>
      </c>
    </row>
    <row r="292" spans="2:6" ht="30" customHeight="1" thickBot="1" x14ac:dyDescent="0.3">
      <c r="B292" s="8">
        <v>67</v>
      </c>
      <c r="C292" s="38" t="str">
        <f>IF(ISERROR(
IF(OR(VLOOKUP(C291,CC!$C$7:$D$207,2,0)="Não há previsão de promoção",VLOOKUP(C291,CC!$C$7:$D$207,2,0)=0,C291=""),"",VLOOKUP(C291,CC!$C$7:$D$207,2,0))),"",IF(OR(VLOOKUP(C291,CC!$C$7:$D$207,2,0)="Não há previsão de promoção",VLOOKUP(C291,CC!$C$7:$D$207,2,0)=0,C291=""),"",VLOOKUP(C291,CC!$C$7:$D$207,2,0)))</f>
        <v/>
      </c>
      <c r="D292" s="39"/>
      <c r="E292" s="3">
        <f t="shared" si="10"/>
        <v>0</v>
      </c>
      <c r="F292">
        <f t="shared" ref="F292:F355" si="11">IF(E292=1,F291+1,0)</f>
        <v>0</v>
      </c>
    </row>
    <row r="293" spans="2:6" ht="30" customHeight="1" thickBot="1" x14ac:dyDescent="0.3">
      <c r="B293" s="8">
        <v>68</v>
      </c>
      <c r="C293" s="38" t="str">
        <f>IF(ISERROR(
IF(OR(VLOOKUP(C292,CC!$C$7:$D$207,2,0)="Não há previsão de promoção",VLOOKUP(C292,CC!$C$7:$D$207,2,0)=0,C292=""),"",VLOOKUP(C292,CC!$C$7:$D$207,2,0))),"",IF(OR(VLOOKUP(C292,CC!$C$7:$D$207,2,0)="Não há previsão de promoção",VLOOKUP(C292,CC!$C$7:$D$207,2,0)=0,C292=""),"",VLOOKUP(C292,CC!$C$7:$D$207,2,0)))</f>
        <v/>
      </c>
      <c r="D293" s="39"/>
      <c r="E293" s="3">
        <f t="shared" si="10"/>
        <v>0</v>
      </c>
      <c r="F293">
        <f t="shared" si="11"/>
        <v>0</v>
      </c>
    </row>
    <row r="294" spans="2:6" ht="30" customHeight="1" thickBot="1" x14ac:dyDescent="0.3">
      <c r="B294" s="8">
        <v>69</v>
      </c>
      <c r="C294" s="38" t="str">
        <f>IF(ISERROR(
IF(OR(VLOOKUP(C293,CC!$C$7:$D$207,2,0)="Não há previsão de promoção",VLOOKUP(C293,CC!$C$7:$D$207,2,0)=0,C293=""),"",VLOOKUP(C293,CC!$C$7:$D$207,2,0))),"",IF(OR(VLOOKUP(C293,CC!$C$7:$D$207,2,0)="Não há previsão de promoção",VLOOKUP(C293,CC!$C$7:$D$207,2,0)=0,C293=""),"",VLOOKUP(C293,CC!$C$7:$D$207,2,0)))</f>
        <v/>
      </c>
      <c r="D294" s="39"/>
      <c r="E294" s="3">
        <f t="shared" si="10"/>
        <v>0</v>
      </c>
      <c r="F294">
        <f t="shared" si="11"/>
        <v>0</v>
      </c>
    </row>
    <row r="295" spans="2:6" ht="30" customHeight="1" thickBot="1" x14ac:dyDescent="0.3">
      <c r="B295" s="8">
        <v>70</v>
      </c>
      <c r="C295" s="38" t="str">
        <f>IF(ISERROR(
IF(OR(VLOOKUP(C294,CC!$C$7:$D$207,2,0)="Não há previsão de promoção",VLOOKUP(C294,CC!$C$7:$D$207,2,0)=0,C294=""),"",VLOOKUP(C294,CC!$C$7:$D$207,2,0))),"",IF(OR(VLOOKUP(C294,CC!$C$7:$D$207,2,0)="Não há previsão de promoção",VLOOKUP(C294,CC!$C$7:$D$207,2,0)=0,C294=""),"",VLOOKUP(C294,CC!$C$7:$D$207,2,0)))</f>
        <v/>
      </c>
      <c r="D295" s="39"/>
      <c r="E295" s="3">
        <f t="shared" si="10"/>
        <v>0</v>
      </c>
      <c r="F295">
        <f t="shared" si="11"/>
        <v>0</v>
      </c>
    </row>
    <row r="296" spans="2:6" ht="30" customHeight="1" thickBot="1" x14ac:dyDescent="0.3">
      <c r="B296" s="8">
        <v>71</v>
      </c>
      <c r="C296" s="38" t="str">
        <f>IF(ISERROR(
IF(OR(VLOOKUP(C295,CC!$C$7:$D$207,2,0)="Não há previsão de promoção",VLOOKUP(C295,CC!$C$7:$D$207,2,0)=0,C295=""),"",VLOOKUP(C295,CC!$C$7:$D$207,2,0))),"",IF(OR(VLOOKUP(C295,CC!$C$7:$D$207,2,0)="Não há previsão de promoção",VLOOKUP(C295,CC!$C$7:$D$207,2,0)=0,C295=""),"",VLOOKUP(C295,CC!$C$7:$D$207,2,0)))</f>
        <v/>
      </c>
      <c r="D296" s="39"/>
      <c r="E296" s="3">
        <f t="shared" ref="E296:E359" si="12">IF(C296="",0,1)</f>
        <v>0</v>
      </c>
      <c r="F296">
        <f t="shared" si="11"/>
        <v>0</v>
      </c>
    </row>
    <row r="297" spans="2:6" ht="30" customHeight="1" thickBot="1" x14ac:dyDescent="0.3">
      <c r="B297" s="8">
        <v>72</v>
      </c>
      <c r="C297" s="38" t="str">
        <f>IF(ISERROR(
IF(OR(VLOOKUP(C296,CC!$C$7:$D$207,2,0)="Não há previsão de promoção",VLOOKUP(C296,CC!$C$7:$D$207,2,0)=0,C296=""),"",VLOOKUP(C296,CC!$C$7:$D$207,2,0))),"",IF(OR(VLOOKUP(C296,CC!$C$7:$D$207,2,0)="Não há previsão de promoção",VLOOKUP(C296,CC!$C$7:$D$207,2,0)=0,C296=""),"",VLOOKUP(C296,CC!$C$7:$D$207,2,0)))</f>
        <v/>
      </c>
      <c r="D297" s="39"/>
      <c r="E297" s="3">
        <f t="shared" si="12"/>
        <v>0</v>
      </c>
      <c r="F297">
        <f t="shared" si="11"/>
        <v>0</v>
      </c>
    </row>
    <row r="298" spans="2:6" ht="30" customHeight="1" thickBot="1" x14ac:dyDescent="0.3">
      <c r="B298" s="8">
        <v>73</v>
      </c>
      <c r="C298" s="38" t="str">
        <f>IF(ISERROR(
IF(OR(VLOOKUP(C297,CC!$C$7:$D$207,2,0)="Não há previsão de promoção",VLOOKUP(C297,CC!$C$7:$D$207,2,0)=0,C297=""),"",VLOOKUP(C297,CC!$C$7:$D$207,2,0))),"",IF(OR(VLOOKUP(C297,CC!$C$7:$D$207,2,0)="Não há previsão de promoção",VLOOKUP(C297,CC!$C$7:$D$207,2,0)=0,C297=""),"",VLOOKUP(C297,CC!$C$7:$D$207,2,0)))</f>
        <v/>
      </c>
      <c r="D298" s="39"/>
      <c r="E298" s="3">
        <f t="shared" si="12"/>
        <v>0</v>
      </c>
      <c r="F298">
        <f t="shared" si="11"/>
        <v>0</v>
      </c>
    </row>
    <row r="299" spans="2:6" ht="30" customHeight="1" thickBot="1" x14ac:dyDescent="0.3">
      <c r="B299" s="8">
        <v>74</v>
      </c>
      <c r="C299" s="38" t="str">
        <f>IF(ISERROR(
IF(OR(VLOOKUP(C298,CC!$C$7:$D$207,2,0)="Não há previsão de promoção",VLOOKUP(C298,CC!$C$7:$D$207,2,0)=0,C298=""),"",VLOOKUP(C298,CC!$C$7:$D$207,2,0))),"",IF(OR(VLOOKUP(C298,CC!$C$7:$D$207,2,0)="Não há previsão de promoção",VLOOKUP(C298,CC!$C$7:$D$207,2,0)=0,C298=""),"",VLOOKUP(C298,CC!$C$7:$D$207,2,0)))</f>
        <v/>
      </c>
      <c r="D299" s="39"/>
      <c r="E299" s="3">
        <f t="shared" si="12"/>
        <v>0</v>
      </c>
      <c r="F299">
        <f t="shared" si="11"/>
        <v>0</v>
      </c>
    </row>
    <row r="300" spans="2:6" ht="30" customHeight="1" thickBot="1" x14ac:dyDescent="0.3">
      <c r="B300" s="8">
        <v>75</v>
      </c>
      <c r="C300" s="38" t="str">
        <f>IF(ISERROR(
IF(OR(VLOOKUP(C299,CC!$C$7:$D$207,2,0)="Não há previsão de promoção",VLOOKUP(C299,CC!$C$7:$D$207,2,0)=0,C299=""),"",VLOOKUP(C299,CC!$C$7:$D$207,2,0))),"",IF(OR(VLOOKUP(C299,CC!$C$7:$D$207,2,0)="Não há previsão de promoção",VLOOKUP(C299,CC!$C$7:$D$207,2,0)=0,C299=""),"",VLOOKUP(C299,CC!$C$7:$D$207,2,0)))</f>
        <v/>
      </c>
      <c r="D300" s="39"/>
      <c r="E300" s="3">
        <f t="shared" si="12"/>
        <v>0</v>
      </c>
      <c r="F300">
        <f t="shared" si="11"/>
        <v>0</v>
      </c>
    </row>
    <row r="301" spans="2:6" ht="30" customHeight="1" thickBot="1" x14ac:dyDescent="0.3">
      <c r="B301" s="8">
        <v>76</v>
      </c>
      <c r="C301" s="38" t="str">
        <f>IF(ISERROR(
IF(OR(VLOOKUP(C300,CC!$C$7:$D$207,2,0)="Não há previsão de promoção",VLOOKUP(C300,CC!$C$7:$D$207,2,0)=0,C300=""),"",VLOOKUP(C300,CC!$C$7:$D$207,2,0))),"",IF(OR(VLOOKUP(C300,CC!$C$7:$D$207,2,0)="Não há previsão de promoção",VLOOKUP(C300,CC!$C$7:$D$207,2,0)=0,C300=""),"",VLOOKUP(C300,CC!$C$7:$D$207,2,0)))</f>
        <v/>
      </c>
      <c r="D301" s="39"/>
      <c r="E301" s="3">
        <f t="shared" si="12"/>
        <v>0</v>
      </c>
      <c r="F301">
        <f t="shared" si="11"/>
        <v>0</v>
      </c>
    </row>
    <row r="302" spans="2:6" ht="30" customHeight="1" thickBot="1" x14ac:dyDescent="0.3">
      <c r="B302" s="8">
        <v>77</v>
      </c>
      <c r="C302" s="38" t="str">
        <f>IF(ISERROR(
IF(OR(VLOOKUP(C301,CC!$C$7:$D$207,2,0)="Não há previsão de promoção",VLOOKUP(C301,CC!$C$7:$D$207,2,0)=0,C301=""),"",VLOOKUP(C301,CC!$C$7:$D$207,2,0))),"",IF(OR(VLOOKUP(C301,CC!$C$7:$D$207,2,0)="Não há previsão de promoção",VLOOKUP(C301,CC!$C$7:$D$207,2,0)=0,C301=""),"",VLOOKUP(C301,CC!$C$7:$D$207,2,0)))</f>
        <v/>
      </c>
      <c r="D302" s="39"/>
      <c r="E302" s="3">
        <f t="shared" si="12"/>
        <v>0</v>
      </c>
      <c r="F302">
        <f t="shared" si="11"/>
        <v>0</v>
      </c>
    </row>
    <row r="303" spans="2:6" ht="30" customHeight="1" thickBot="1" x14ac:dyDescent="0.3">
      <c r="B303" s="8">
        <v>78</v>
      </c>
      <c r="C303" s="38" t="str">
        <f>IF(ISERROR(
IF(OR(VLOOKUP(C302,CC!$C$7:$D$207,2,0)="Não há previsão de promoção",VLOOKUP(C302,CC!$C$7:$D$207,2,0)=0,C302=""),"",VLOOKUP(C302,CC!$C$7:$D$207,2,0))),"",IF(OR(VLOOKUP(C302,CC!$C$7:$D$207,2,0)="Não há previsão de promoção",VLOOKUP(C302,CC!$C$7:$D$207,2,0)=0,C302=""),"",VLOOKUP(C302,CC!$C$7:$D$207,2,0)))</f>
        <v/>
      </c>
      <c r="D303" s="39"/>
      <c r="E303" s="3">
        <f t="shared" si="12"/>
        <v>0</v>
      </c>
      <c r="F303">
        <f t="shared" si="11"/>
        <v>0</v>
      </c>
    </row>
    <row r="304" spans="2:6" ht="30" customHeight="1" thickBot="1" x14ac:dyDescent="0.3">
      <c r="B304" s="8">
        <v>79</v>
      </c>
      <c r="C304" s="38" t="str">
        <f>IF(ISERROR(
IF(OR(VLOOKUP(C303,CC!$C$7:$D$207,2,0)="Não há previsão de promoção",VLOOKUP(C303,CC!$C$7:$D$207,2,0)=0,C303=""),"",VLOOKUP(C303,CC!$C$7:$D$207,2,0))),"",IF(OR(VLOOKUP(C303,CC!$C$7:$D$207,2,0)="Não há previsão de promoção",VLOOKUP(C303,CC!$C$7:$D$207,2,0)=0,C303=""),"",VLOOKUP(C303,CC!$C$7:$D$207,2,0)))</f>
        <v/>
      </c>
      <c r="D304" s="39"/>
      <c r="E304" s="3">
        <f t="shared" si="12"/>
        <v>0</v>
      </c>
      <c r="F304">
        <f t="shared" si="11"/>
        <v>0</v>
      </c>
    </row>
    <row r="305" spans="2:6" ht="30" customHeight="1" thickBot="1" x14ac:dyDescent="0.3">
      <c r="B305" s="8">
        <v>80</v>
      </c>
      <c r="C305" s="38" t="str">
        <f>IF(ISERROR(
IF(OR(VLOOKUP(C304,CC!$C$7:$D$207,2,0)="Não há previsão de promoção",VLOOKUP(C304,CC!$C$7:$D$207,2,0)=0,C304=""),"",VLOOKUP(C304,CC!$C$7:$D$207,2,0))),"",IF(OR(VLOOKUP(C304,CC!$C$7:$D$207,2,0)="Não há previsão de promoção",VLOOKUP(C304,CC!$C$7:$D$207,2,0)=0,C304=""),"",VLOOKUP(C304,CC!$C$7:$D$207,2,0)))</f>
        <v/>
      </c>
      <c r="D305" s="39"/>
      <c r="E305" s="3">
        <f t="shared" si="12"/>
        <v>0</v>
      </c>
      <c r="F305">
        <f t="shared" si="11"/>
        <v>0</v>
      </c>
    </row>
    <row r="306" spans="2:6" ht="30" customHeight="1" thickBot="1" x14ac:dyDescent="0.3">
      <c r="B306" s="8">
        <v>81</v>
      </c>
      <c r="C306" s="38" t="str">
        <f>IF(ISERROR(
IF(OR(VLOOKUP(C305,CC!$C$7:$D$207,2,0)="Não há previsão de promoção",VLOOKUP(C305,CC!$C$7:$D$207,2,0)=0,C305=""),"",VLOOKUP(C305,CC!$C$7:$D$207,2,0))),"",IF(OR(VLOOKUP(C305,CC!$C$7:$D$207,2,0)="Não há previsão de promoção",VLOOKUP(C305,CC!$C$7:$D$207,2,0)=0,C305=""),"",VLOOKUP(C305,CC!$C$7:$D$207,2,0)))</f>
        <v/>
      </c>
      <c r="D306" s="39"/>
      <c r="E306" s="3">
        <f t="shared" si="12"/>
        <v>0</v>
      </c>
      <c r="F306">
        <f t="shared" si="11"/>
        <v>0</v>
      </c>
    </row>
    <row r="307" spans="2:6" ht="30" customHeight="1" thickBot="1" x14ac:dyDescent="0.3">
      <c r="B307" s="8">
        <v>82</v>
      </c>
      <c r="C307" s="38" t="str">
        <f>IF(ISERROR(
IF(OR(VLOOKUP(C306,CC!$C$7:$D$207,2,0)="Não há previsão de promoção",VLOOKUP(C306,CC!$C$7:$D$207,2,0)=0,C306=""),"",VLOOKUP(C306,CC!$C$7:$D$207,2,0))),"",IF(OR(VLOOKUP(C306,CC!$C$7:$D$207,2,0)="Não há previsão de promoção",VLOOKUP(C306,CC!$C$7:$D$207,2,0)=0,C306=""),"",VLOOKUP(C306,CC!$C$7:$D$207,2,0)))</f>
        <v/>
      </c>
      <c r="D307" s="39"/>
      <c r="E307" s="3">
        <f t="shared" si="12"/>
        <v>0</v>
      </c>
      <c r="F307">
        <f t="shared" si="11"/>
        <v>0</v>
      </c>
    </row>
    <row r="308" spans="2:6" ht="30" customHeight="1" thickBot="1" x14ac:dyDescent="0.3">
      <c r="B308" s="8">
        <v>83</v>
      </c>
      <c r="C308" s="38" t="str">
        <f>IF(ISERROR(
IF(OR(VLOOKUP(C307,CC!$C$7:$D$207,2,0)="Não há previsão de promoção",VLOOKUP(C307,CC!$C$7:$D$207,2,0)=0,C307=""),"",VLOOKUP(C307,CC!$C$7:$D$207,2,0))),"",IF(OR(VLOOKUP(C307,CC!$C$7:$D$207,2,0)="Não há previsão de promoção",VLOOKUP(C307,CC!$C$7:$D$207,2,0)=0,C307=""),"",VLOOKUP(C307,CC!$C$7:$D$207,2,0)))</f>
        <v/>
      </c>
      <c r="D308" s="39"/>
      <c r="E308" s="3">
        <f t="shared" si="12"/>
        <v>0</v>
      </c>
      <c r="F308">
        <f t="shared" si="11"/>
        <v>0</v>
      </c>
    </row>
    <row r="309" spans="2:6" ht="30" customHeight="1" thickBot="1" x14ac:dyDescent="0.3">
      <c r="B309" s="8">
        <v>84</v>
      </c>
      <c r="C309" s="38" t="str">
        <f>IF(ISERROR(
IF(OR(VLOOKUP(C308,CC!$C$7:$D$207,2,0)="Não há previsão de promoção",VLOOKUP(C308,CC!$C$7:$D$207,2,0)=0,C308=""),"",VLOOKUP(C308,CC!$C$7:$D$207,2,0))),"",IF(OR(VLOOKUP(C308,CC!$C$7:$D$207,2,0)="Não há previsão de promoção",VLOOKUP(C308,CC!$C$7:$D$207,2,0)=0,C308=""),"",VLOOKUP(C308,CC!$C$7:$D$207,2,0)))</f>
        <v/>
      </c>
      <c r="D309" s="39"/>
      <c r="E309" s="3">
        <f t="shared" si="12"/>
        <v>0</v>
      </c>
      <c r="F309">
        <f t="shared" si="11"/>
        <v>0</v>
      </c>
    </row>
    <row r="310" spans="2:6" ht="30" customHeight="1" thickBot="1" x14ac:dyDescent="0.3">
      <c r="B310" s="8">
        <v>85</v>
      </c>
      <c r="C310" s="38" t="str">
        <f>IF(ISERROR(
IF(OR(VLOOKUP(C309,CC!$C$7:$D$207,2,0)="Não há previsão de promoção",VLOOKUP(C309,CC!$C$7:$D$207,2,0)=0,C309=""),"",VLOOKUP(C309,CC!$C$7:$D$207,2,0))),"",IF(OR(VLOOKUP(C309,CC!$C$7:$D$207,2,0)="Não há previsão de promoção",VLOOKUP(C309,CC!$C$7:$D$207,2,0)=0,C309=""),"",VLOOKUP(C309,CC!$C$7:$D$207,2,0)))</f>
        <v/>
      </c>
      <c r="D310" s="39"/>
      <c r="E310" s="3">
        <f t="shared" si="12"/>
        <v>0</v>
      </c>
      <c r="F310">
        <f t="shared" si="11"/>
        <v>0</v>
      </c>
    </row>
    <row r="311" spans="2:6" ht="30" customHeight="1" thickBot="1" x14ac:dyDescent="0.3">
      <c r="B311" s="8">
        <v>86</v>
      </c>
      <c r="C311" s="38" t="str">
        <f>IF(ISERROR(
IF(OR(VLOOKUP(C310,CC!$C$7:$D$207,2,0)="Não há previsão de promoção",VLOOKUP(C310,CC!$C$7:$D$207,2,0)=0,C310=""),"",VLOOKUP(C310,CC!$C$7:$D$207,2,0))),"",IF(OR(VLOOKUP(C310,CC!$C$7:$D$207,2,0)="Não há previsão de promoção",VLOOKUP(C310,CC!$C$7:$D$207,2,0)=0,C310=""),"",VLOOKUP(C310,CC!$C$7:$D$207,2,0)))</f>
        <v/>
      </c>
      <c r="D311" s="39"/>
      <c r="E311" s="3">
        <f t="shared" si="12"/>
        <v>0</v>
      </c>
      <c r="F311">
        <f t="shared" si="11"/>
        <v>0</v>
      </c>
    </row>
    <row r="312" spans="2:6" ht="30" customHeight="1" thickBot="1" x14ac:dyDescent="0.3">
      <c r="B312" s="8">
        <v>87</v>
      </c>
      <c r="C312" s="38" t="str">
        <f>IF(ISERROR(
IF(OR(VLOOKUP(C311,CC!$C$7:$D$207,2,0)="Não há previsão de promoção",VLOOKUP(C311,CC!$C$7:$D$207,2,0)=0,C311=""),"",VLOOKUP(C311,CC!$C$7:$D$207,2,0))),"",IF(OR(VLOOKUP(C311,CC!$C$7:$D$207,2,0)="Não há previsão de promoção",VLOOKUP(C311,CC!$C$7:$D$207,2,0)=0,C311=""),"",VLOOKUP(C311,CC!$C$7:$D$207,2,0)))</f>
        <v/>
      </c>
      <c r="D312" s="39"/>
      <c r="E312" s="3">
        <f t="shared" si="12"/>
        <v>0</v>
      </c>
      <c r="F312">
        <f t="shared" si="11"/>
        <v>0</v>
      </c>
    </row>
    <row r="313" spans="2:6" ht="30" customHeight="1" thickBot="1" x14ac:dyDescent="0.3">
      <c r="B313" s="8">
        <v>88</v>
      </c>
      <c r="C313" s="38" t="str">
        <f>IF(ISERROR(
IF(OR(VLOOKUP(C312,CC!$C$7:$D$207,2,0)="Não há previsão de promoção",VLOOKUP(C312,CC!$C$7:$D$207,2,0)=0,C312=""),"",VLOOKUP(C312,CC!$C$7:$D$207,2,0))),"",IF(OR(VLOOKUP(C312,CC!$C$7:$D$207,2,0)="Não há previsão de promoção",VLOOKUP(C312,CC!$C$7:$D$207,2,0)=0,C312=""),"",VLOOKUP(C312,CC!$C$7:$D$207,2,0)))</f>
        <v/>
      </c>
      <c r="D313" s="39"/>
      <c r="E313" s="3">
        <f t="shared" si="12"/>
        <v>0</v>
      </c>
      <c r="F313">
        <f t="shared" si="11"/>
        <v>0</v>
      </c>
    </row>
    <row r="314" spans="2:6" ht="30" customHeight="1" thickBot="1" x14ac:dyDescent="0.3">
      <c r="B314" s="8">
        <v>89</v>
      </c>
      <c r="C314" s="38" t="str">
        <f>IF(ISERROR(
IF(OR(VLOOKUP(C313,CC!$C$7:$D$207,2,0)="Não há previsão de promoção",VLOOKUP(C313,CC!$C$7:$D$207,2,0)=0,C313=""),"",VLOOKUP(C313,CC!$C$7:$D$207,2,0))),"",IF(OR(VLOOKUP(C313,CC!$C$7:$D$207,2,0)="Não há previsão de promoção",VLOOKUP(C313,CC!$C$7:$D$207,2,0)=0,C313=""),"",VLOOKUP(C313,CC!$C$7:$D$207,2,0)))</f>
        <v/>
      </c>
      <c r="D314" s="39"/>
      <c r="E314" s="3">
        <f t="shared" si="12"/>
        <v>0</v>
      </c>
      <c r="F314">
        <f t="shared" si="11"/>
        <v>0</v>
      </c>
    </row>
    <row r="315" spans="2:6" ht="30" customHeight="1" thickBot="1" x14ac:dyDescent="0.3">
      <c r="B315" s="8">
        <v>90</v>
      </c>
      <c r="C315" s="38" t="str">
        <f>IF(ISERROR(
IF(OR(VLOOKUP(C314,CC!$C$7:$D$207,2,0)="Não há previsão de promoção",VLOOKUP(C314,CC!$C$7:$D$207,2,0)=0,C314=""),"",VLOOKUP(C314,CC!$C$7:$D$207,2,0))),"",IF(OR(VLOOKUP(C314,CC!$C$7:$D$207,2,0)="Não há previsão de promoção",VLOOKUP(C314,CC!$C$7:$D$207,2,0)=0,C314=""),"",VLOOKUP(C314,CC!$C$7:$D$207,2,0)))</f>
        <v/>
      </c>
      <c r="D315" s="39"/>
      <c r="E315" s="3">
        <f t="shared" si="12"/>
        <v>0</v>
      </c>
      <c r="F315">
        <f t="shared" si="11"/>
        <v>0</v>
      </c>
    </row>
    <row r="316" spans="2:6" ht="30" customHeight="1" thickBot="1" x14ac:dyDescent="0.3">
      <c r="B316" s="8">
        <v>91</v>
      </c>
      <c r="C316" s="38" t="str">
        <f>IF(ISERROR(
IF(OR(VLOOKUP(C315,CC!$C$7:$D$207,2,0)="Não há previsão de promoção",VLOOKUP(C315,CC!$C$7:$D$207,2,0)=0,C315=""),"",VLOOKUP(C315,CC!$C$7:$D$207,2,0))),"",IF(OR(VLOOKUP(C315,CC!$C$7:$D$207,2,0)="Não há previsão de promoção",VLOOKUP(C315,CC!$C$7:$D$207,2,0)=0,C315=""),"",VLOOKUP(C315,CC!$C$7:$D$207,2,0)))</f>
        <v/>
      </c>
      <c r="D316" s="39"/>
      <c r="E316" s="3">
        <f t="shared" si="12"/>
        <v>0</v>
      </c>
      <c r="F316">
        <f t="shared" si="11"/>
        <v>0</v>
      </c>
    </row>
    <row r="317" spans="2:6" ht="30" customHeight="1" thickBot="1" x14ac:dyDescent="0.3">
      <c r="B317" s="8">
        <v>92</v>
      </c>
      <c r="C317" s="38" t="str">
        <f>IF(ISERROR(
IF(OR(VLOOKUP(C316,CC!$C$7:$D$207,2,0)="Não há previsão de promoção",VLOOKUP(C316,CC!$C$7:$D$207,2,0)=0,C316=""),"",VLOOKUP(C316,CC!$C$7:$D$207,2,0))),"",IF(OR(VLOOKUP(C316,CC!$C$7:$D$207,2,0)="Não há previsão de promoção",VLOOKUP(C316,CC!$C$7:$D$207,2,0)=0,C316=""),"",VLOOKUP(C316,CC!$C$7:$D$207,2,0)))</f>
        <v/>
      </c>
      <c r="D317" s="39"/>
      <c r="E317" s="3">
        <f t="shared" si="12"/>
        <v>0</v>
      </c>
      <c r="F317">
        <f t="shared" si="11"/>
        <v>0</v>
      </c>
    </row>
    <row r="318" spans="2:6" ht="30" customHeight="1" thickBot="1" x14ac:dyDescent="0.3">
      <c r="B318" s="8">
        <v>93</v>
      </c>
      <c r="C318" s="38" t="str">
        <f>IF(ISERROR(
IF(OR(VLOOKUP(C317,CC!$C$7:$D$207,2,0)="Não há previsão de promoção",VLOOKUP(C317,CC!$C$7:$D$207,2,0)=0,C317=""),"",VLOOKUP(C317,CC!$C$7:$D$207,2,0))),"",IF(OR(VLOOKUP(C317,CC!$C$7:$D$207,2,0)="Não há previsão de promoção",VLOOKUP(C317,CC!$C$7:$D$207,2,0)=0,C317=""),"",VLOOKUP(C317,CC!$C$7:$D$207,2,0)))</f>
        <v/>
      </c>
      <c r="D318" s="39"/>
      <c r="E318" s="3">
        <f t="shared" si="12"/>
        <v>0</v>
      </c>
      <c r="F318">
        <f t="shared" si="11"/>
        <v>0</v>
      </c>
    </row>
    <row r="319" spans="2:6" ht="30" customHeight="1" thickBot="1" x14ac:dyDescent="0.3">
      <c r="B319" s="8">
        <v>94</v>
      </c>
      <c r="C319" s="38" t="str">
        <f>IF(ISERROR(
IF(OR(VLOOKUP(C318,CC!$C$7:$D$207,2,0)="Não há previsão de promoção",VLOOKUP(C318,CC!$C$7:$D$207,2,0)=0,C318=""),"",VLOOKUP(C318,CC!$C$7:$D$207,2,0))),"",IF(OR(VLOOKUP(C318,CC!$C$7:$D$207,2,0)="Não há previsão de promoção",VLOOKUP(C318,CC!$C$7:$D$207,2,0)=0,C318=""),"",VLOOKUP(C318,CC!$C$7:$D$207,2,0)))</f>
        <v/>
      </c>
      <c r="D319" s="39"/>
      <c r="E319" s="3">
        <f t="shared" si="12"/>
        <v>0</v>
      </c>
      <c r="F319">
        <f t="shared" si="11"/>
        <v>0</v>
      </c>
    </row>
    <row r="320" spans="2:6" ht="30" customHeight="1" thickBot="1" x14ac:dyDescent="0.3">
      <c r="B320" s="8">
        <v>95</v>
      </c>
      <c r="C320" s="38" t="str">
        <f>IF(ISERROR(
IF(OR(VLOOKUP(C319,CC!$C$7:$D$207,2,0)="Não há previsão de promoção",VLOOKUP(C319,CC!$C$7:$D$207,2,0)=0,C319=""),"",VLOOKUP(C319,CC!$C$7:$D$207,2,0))),"",IF(OR(VLOOKUP(C319,CC!$C$7:$D$207,2,0)="Não há previsão de promoção",VLOOKUP(C319,CC!$C$7:$D$207,2,0)=0,C319=""),"",VLOOKUP(C319,CC!$C$7:$D$207,2,0)))</f>
        <v/>
      </c>
      <c r="D320" s="39"/>
      <c r="E320" s="3">
        <f t="shared" si="12"/>
        <v>0</v>
      </c>
      <c r="F320">
        <f t="shared" si="11"/>
        <v>0</v>
      </c>
    </row>
    <row r="321" spans="2:6" ht="30" customHeight="1" thickBot="1" x14ac:dyDescent="0.3">
      <c r="B321" s="8">
        <v>96</v>
      </c>
      <c r="C321" s="38" t="str">
        <f>IF(ISERROR(
IF(OR(VLOOKUP(C320,CC!$C$7:$D$207,2,0)="Não há previsão de promoção",VLOOKUP(C320,CC!$C$7:$D$207,2,0)=0,C320=""),"",VLOOKUP(C320,CC!$C$7:$D$207,2,0))),"",IF(OR(VLOOKUP(C320,CC!$C$7:$D$207,2,0)="Não há previsão de promoção",VLOOKUP(C320,CC!$C$7:$D$207,2,0)=0,C320=""),"",VLOOKUP(C320,CC!$C$7:$D$207,2,0)))</f>
        <v/>
      </c>
      <c r="D321" s="39"/>
      <c r="E321" s="3">
        <f t="shared" si="12"/>
        <v>0</v>
      </c>
      <c r="F321">
        <f t="shared" si="11"/>
        <v>0</v>
      </c>
    </row>
    <row r="322" spans="2:6" ht="30" customHeight="1" thickBot="1" x14ac:dyDescent="0.3">
      <c r="B322" s="8">
        <v>97</v>
      </c>
      <c r="C322" s="38" t="str">
        <f>IF(ISERROR(
IF(OR(VLOOKUP(C321,CC!$C$7:$D$207,2,0)="Não há previsão de promoção",VLOOKUP(C321,CC!$C$7:$D$207,2,0)=0,C321=""),"",VLOOKUP(C321,CC!$C$7:$D$207,2,0))),"",IF(OR(VLOOKUP(C321,CC!$C$7:$D$207,2,0)="Não há previsão de promoção",VLOOKUP(C321,CC!$C$7:$D$207,2,0)=0,C321=""),"",VLOOKUP(C321,CC!$C$7:$D$207,2,0)))</f>
        <v/>
      </c>
      <c r="D322" s="39"/>
      <c r="E322" s="3">
        <f t="shared" si="12"/>
        <v>0</v>
      </c>
      <c r="F322">
        <f t="shared" si="11"/>
        <v>0</v>
      </c>
    </row>
    <row r="323" spans="2:6" ht="30" customHeight="1" thickBot="1" x14ac:dyDescent="0.3">
      <c r="B323" s="8">
        <v>98</v>
      </c>
      <c r="C323" s="38" t="str">
        <f>IF(ISERROR(
IF(OR(VLOOKUP(C322,CC!$C$7:$D$207,2,0)="Não há previsão de promoção",VLOOKUP(C322,CC!$C$7:$D$207,2,0)=0,C322=""),"",VLOOKUP(C322,CC!$C$7:$D$207,2,0))),"",IF(OR(VLOOKUP(C322,CC!$C$7:$D$207,2,0)="Não há previsão de promoção",VLOOKUP(C322,CC!$C$7:$D$207,2,0)=0,C322=""),"",VLOOKUP(C322,CC!$C$7:$D$207,2,0)))</f>
        <v/>
      </c>
      <c r="D323" s="39"/>
      <c r="E323" s="3">
        <f t="shared" si="12"/>
        <v>0</v>
      </c>
      <c r="F323">
        <f t="shared" si="11"/>
        <v>0</v>
      </c>
    </row>
    <row r="324" spans="2:6" ht="30" customHeight="1" thickBot="1" x14ac:dyDescent="0.3">
      <c r="B324" s="8">
        <v>99</v>
      </c>
      <c r="C324" s="38" t="str">
        <f>IF(ISERROR(
IF(OR(VLOOKUP(C323,CC!$C$7:$D$207,2,0)="Não há previsão de promoção",VLOOKUP(C323,CC!$C$7:$D$207,2,0)=0,C323=""),"",VLOOKUP(C323,CC!$C$7:$D$207,2,0))),"",IF(OR(VLOOKUP(C323,CC!$C$7:$D$207,2,0)="Não há previsão de promoção",VLOOKUP(C323,CC!$C$7:$D$207,2,0)=0,C323=""),"",VLOOKUP(C323,CC!$C$7:$D$207,2,0)))</f>
        <v/>
      </c>
      <c r="D324" s="39"/>
      <c r="E324" s="3">
        <f t="shared" si="12"/>
        <v>0</v>
      </c>
      <c r="F324">
        <f t="shared" si="11"/>
        <v>0</v>
      </c>
    </row>
    <row r="325" spans="2:6" ht="30" customHeight="1" thickBot="1" x14ac:dyDescent="0.3">
      <c r="B325" s="8">
        <v>100</v>
      </c>
      <c r="C325" s="38" t="str">
        <f>IF(ISERROR(
IF(OR(VLOOKUP(C324,CC!$C$7:$D$207,2,0)="Não há previsão de promoção",VLOOKUP(C324,CC!$C$7:$D$207,2,0)=0,C324=""),"",VLOOKUP(C324,CC!$C$7:$D$207,2,0))),"",IF(OR(VLOOKUP(C324,CC!$C$7:$D$207,2,0)="Não há previsão de promoção",VLOOKUP(C324,CC!$C$7:$D$207,2,0)=0,C324=""),"",VLOOKUP(C324,CC!$C$7:$D$207,2,0)))</f>
        <v/>
      </c>
      <c r="D325" s="39"/>
      <c r="E325" s="3">
        <f t="shared" si="12"/>
        <v>0</v>
      </c>
      <c r="F325">
        <f t="shared" si="11"/>
        <v>0</v>
      </c>
    </row>
    <row r="326" spans="2:6" ht="30" customHeight="1" thickBot="1" x14ac:dyDescent="0.3">
      <c r="B326" s="8">
        <v>101</v>
      </c>
      <c r="C326" s="38" t="str">
        <f>IF(ISERROR(
IF(OR(VLOOKUP(C325,CC!$C$7:$D$207,2,0)="Não há previsão de promoção",VLOOKUP(C325,CC!$C$7:$D$207,2,0)=0,C325=""),"",VLOOKUP(C325,CC!$C$7:$D$207,2,0))),"",IF(OR(VLOOKUP(C325,CC!$C$7:$D$207,2,0)="Não há previsão de promoção",VLOOKUP(C325,CC!$C$7:$D$207,2,0)=0,C325=""),"",VLOOKUP(C325,CC!$C$7:$D$207,2,0)))</f>
        <v/>
      </c>
      <c r="D326" s="39"/>
      <c r="E326" s="3">
        <f t="shared" si="12"/>
        <v>0</v>
      </c>
      <c r="F326">
        <f t="shared" si="11"/>
        <v>0</v>
      </c>
    </row>
    <row r="327" spans="2:6" ht="30" customHeight="1" thickBot="1" x14ac:dyDescent="0.3">
      <c r="B327" s="8">
        <v>102</v>
      </c>
      <c r="C327" s="38" t="str">
        <f>IF(ISERROR(
IF(OR(VLOOKUP(C326,CC!$C$7:$D$207,2,0)="Não há previsão de promoção",VLOOKUP(C326,CC!$C$7:$D$207,2,0)=0,C326=""),"",VLOOKUP(C326,CC!$C$7:$D$207,2,0))),"",IF(OR(VLOOKUP(C326,CC!$C$7:$D$207,2,0)="Não há previsão de promoção",VLOOKUP(C326,CC!$C$7:$D$207,2,0)=0,C326=""),"",VLOOKUP(C326,CC!$C$7:$D$207,2,0)))</f>
        <v/>
      </c>
      <c r="D327" s="39"/>
      <c r="E327" s="3">
        <f t="shared" si="12"/>
        <v>0</v>
      </c>
      <c r="F327">
        <f t="shared" si="11"/>
        <v>0</v>
      </c>
    </row>
    <row r="328" spans="2:6" ht="30" customHeight="1" thickBot="1" x14ac:dyDescent="0.3">
      <c r="B328" s="8">
        <v>103</v>
      </c>
      <c r="C328" s="38" t="str">
        <f>IF(ISERROR(
IF(OR(VLOOKUP(C327,CC!$C$7:$D$207,2,0)="Não há previsão de promoção",VLOOKUP(C327,CC!$C$7:$D$207,2,0)=0,C327=""),"",VLOOKUP(C327,CC!$C$7:$D$207,2,0))),"",IF(OR(VLOOKUP(C327,CC!$C$7:$D$207,2,0)="Não há previsão de promoção",VLOOKUP(C327,CC!$C$7:$D$207,2,0)=0,C327=""),"",VLOOKUP(C327,CC!$C$7:$D$207,2,0)))</f>
        <v/>
      </c>
      <c r="D328" s="39"/>
      <c r="E328" s="3">
        <f t="shared" si="12"/>
        <v>0</v>
      </c>
      <c r="F328">
        <f t="shared" si="11"/>
        <v>0</v>
      </c>
    </row>
    <row r="329" spans="2:6" ht="30" customHeight="1" thickBot="1" x14ac:dyDescent="0.3">
      <c r="B329" s="8">
        <v>104</v>
      </c>
      <c r="C329" s="38" t="str">
        <f>IF(ISERROR(
IF(OR(VLOOKUP(C328,CC!$C$7:$D$207,2,0)="Não há previsão de promoção",VLOOKUP(C328,CC!$C$7:$D$207,2,0)=0,C328=""),"",VLOOKUP(C328,CC!$C$7:$D$207,2,0))),"",IF(OR(VLOOKUP(C328,CC!$C$7:$D$207,2,0)="Não há previsão de promoção",VLOOKUP(C328,CC!$C$7:$D$207,2,0)=0,C328=""),"",VLOOKUP(C328,CC!$C$7:$D$207,2,0)))</f>
        <v/>
      </c>
      <c r="D329" s="39"/>
      <c r="E329" s="3">
        <f t="shared" si="12"/>
        <v>0</v>
      </c>
      <c r="F329">
        <f t="shared" si="11"/>
        <v>0</v>
      </c>
    </row>
    <row r="330" spans="2:6" ht="30" customHeight="1" thickBot="1" x14ac:dyDescent="0.3">
      <c r="B330" s="8">
        <v>105</v>
      </c>
      <c r="C330" s="38" t="str">
        <f>IF(ISERROR(
IF(OR(VLOOKUP(C329,CC!$C$7:$D$207,2,0)="Não há previsão de promoção",VLOOKUP(C329,CC!$C$7:$D$207,2,0)=0,C329=""),"",VLOOKUP(C329,CC!$C$7:$D$207,2,0))),"",IF(OR(VLOOKUP(C329,CC!$C$7:$D$207,2,0)="Não há previsão de promoção",VLOOKUP(C329,CC!$C$7:$D$207,2,0)=0,C329=""),"",VLOOKUP(C329,CC!$C$7:$D$207,2,0)))</f>
        <v/>
      </c>
      <c r="D330" s="39"/>
      <c r="E330" s="3">
        <f t="shared" si="12"/>
        <v>0</v>
      </c>
      <c r="F330">
        <f t="shared" si="11"/>
        <v>0</v>
      </c>
    </row>
    <row r="331" spans="2:6" ht="30" customHeight="1" thickBot="1" x14ac:dyDescent="0.3">
      <c r="B331" s="8">
        <v>106</v>
      </c>
      <c r="C331" s="38" t="str">
        <f>IF(ISERROR(
IF(OR(VLOOKUP(C330,CC!$C$7:$D$207,2,0)="Não há previsão de promoção",VLOOKUP(C330,CC!$C$7:$D$207,2,0)=0,C330=""),"",VLOOKUP(C330,CC!$C$7:$D$207,2,0))),"",IF(OR(VLOOKUP(C330,CC!$C$7:$D$207,2,0)="Não há previsão de promoção",VLOOKUP(C330,CC!$C$7:$D$207,2,0)=0,C330=""),"",VLOOKUP(C330,CC!$C$7:$D$207,2,0)))</f>
        <v/>
      </c>
      <c r="D331" s="39"/>
      <c r="E331" s="3">
        <f t="shared" si="12"/>
        <v>0</v>
      </c>
      <c r="F331">
        <f t="shared" si="11"/>
        <v>0</v>
      </c>
    </row>
    <row r="332" spans="2:6" ht="30" customHeight="1" thickBot="1" x14ac:dyDescent="0.3">
      <c r="B332" s="8">
        <v>107</v>
      </c>
      <c r="C332" s="38" t="str">
        <f>IF(ISERROR(
IF(OR(VLOOKUP(C331,CC!$C$7:$D$207,2,0)="Não há previsão de promoção",VLOOKUP(C331,CC!$C$7:$D$207,2,0)=0,C331=""),"",VLOOKUP(C331,CC!$C$7:$D$207,2,0))),"",IF(OR(VLOOKUP(C331,CC!$C$7:$D$207,2,0)="Não há previsão de promoção",VLOOKUP(C331,CC!$C$7:$D$207,2,0)=0,C331=""),"",VLOOKUP(C331,CC!$C$7:$D$207,2,0)))</f>
        <v/>
      </c>
      <c r="D332" s="39"/>
      <c r="E332" s="3">
        <f t="shared" si="12"/>
        <v>0</v>
      </c>
      <c r="F332">
        <f t="shared" si="11"/>
        <v>0</v>
      </c>
    </row>
    <row r="333" spans="2:6" ht="30" customHeight="1" thickBot="1" x14ac:dyDescent="0.3">
      <c r="B333" s="8">
        <v>108</v>
      </c>
      <c r="C333" s="38" t="str">
        <f>IF(ISERROR(
IF(OR(VLOOKUP(C332,CC!$C$7:$D$207,2,0)="Não há previsão de promoção",VLOOKUP(C332,CC!$C$7:$D$207,2,0)=0,C332=""),"",VLOOKUP(C332,CC!$C$7:$D$207,2,0))),"",IF(OR(VLOOKUP(C332,CC!$C$7:$D$207,2,0)="Não há previsão de promoção",VLOOKUP(C332,CC!$C$7:$D$207,2,0)=0,C332=""),"",VLOOKUP(C332,CC!$C$7:$D$207,2,0)))</f>
        <v/>
      </c>
      <c r="D333" s="39"/>
      <c r="E333" s="3">
        <f t="shared" si="12"/>
        <v>0</v>
      </c>
      <c r="F333">
        <f t="shared" si="11"/>
        <v>0</v>
      </c>
    </row>
    <row r="334" spans="2:6" ht="30" customHeight="1" thickBot="1" x14ac:dyDescent="0.3">
      <c r="B334" s="8">
        <v>109</v>
      </c>
      <c r="C334" s="38" t="str">
        <f>IF(ISERROR(
IF(OR(VLOOKUP(C333,CC!$C$7:$D$207,2,0)="Não há previsão de promoção",VLOOKUP(C333,CC!$C$7:$D$207,2,0)=0,C333=""),"",VLOOKUP(C333,CC!$C$7:$D$207,2,0))),"",IF(OR(VLOOKUP(C333,CC!$C$7:$D$207,2,0)="Não há previsão de promoção",VLOOKUP(C333,CC!$C$7:$D$207,2,0)=0,C333=""),"",VLOOKUP(C333,CC!$C$7:$D$207,2,0)))</f>
        <v/>
      </c>
      <c r="D334" s="39"/>
      <c r="E334" s="3">
        <f t="shared" si="12"/>
        <v>0</v>
      </c>
      <c r="F334">
        <f t="shared" si="11"/>
        <v>0</v>
      </c>
    </row>
    <row r="335" spans="2:6" ht="30" customHeight="1" thickBot="1" x14ac:dyDescent="0.3">
      <c r="B335" s="8">
        <v>110</v>
      </c>
      <c r="C335" s="38" t="str">
        <f>IF(ISERROR(
IF(OR(VLOOKUP(C334,CC!$C$7:$D$207,2,0)="Não há previsão de promoção",VLOOKUP(C334,CC!$C$7:$D$207,2,0)=0,C334=""),"",VLOOKUP(C334,CC!$C$7:$D$207,2,0))),"",IF(OR(VLOOKUP(C334,CC!$C$7:$D$207,2,0)="Não há previsão de promoção",VLOOKUP(C334,CC!$C$7:$D$207,2,0)=0,C334=""),"",VLOOKUP(C334,CC!$C$7:$D$207,2,0)))</f>
        <v/>
      </c>
      <c r="D335" s="39"/>
      <c r="E335" s="3">
        <f t="shared" si="12"/>
        <v>0</v>
      </c>
      <c r="F335">
        <f t="shared" si="11"/>
        <v>0</v>
      </c>
    </row>
    <row r="336" spans="2:6" ht="30" customHeight="1" thickBot="1" x14ac:dyDescent="0.3">
      <c r="B336" s="8">
        <v>111</v>
      </c>
      <c r="C336" s="38" t="str">
        <f>IF(ISERROR(
IF(OR(VLOOKUP(C335,CC!$C$7:$D$207,2,0)="Não há previsão de promoção",VLOOKUP(C335,CC!$C$7:$D$207,2,0)=0,C335=""),"",VLOOKUP(C335,CC!$C$7:$D$207,2,0))),"",IF(OR(VLOOKUP(C335,CC!$C$7:$D$207,2,0)="Não há previsão de promoção",VLOOKUP(C335,CC!$C$7:$D$207,2,0)=0,C335=""),"",VLOOKUP(C335,CC!$C$7:$D$207,2,0)))</f>
        <v/>
      </c>
      <c r="D336" s="39"/>
      <c r="E336" s="3">
        <f t="shared" si="12"/>
        <v>0</v>
      </c>
      <c r="F336">
        <f t="shared" si="11"/>
        <v>0</v>
      </c>
    </row>
    <row r="337" spans="2:6" ht="30" customHeight="1" thickBot="1" x14ac:dyDescent="0.3">
      <c r="B337" s="8">
        <v>112</v>
      </c>
      <c r="C337" s="38" t="str">
        <f>IF(ISERROR(
IF(OR(VLOOKUP(C336,CC!$C$7:$D$207,2,0)="Não há previsão de promoção",VLOOKUP(C336,CC!$C$7:$D$207,2,0)=0,C336=""),"",VLOOKUP(C336,CC!$C$7:$D$207,2,0))),"",IF(OR(VLOOKUP(C336,CC!$C$7:$D$207,2,0)="Não há previsão de promoção",VLOOKUP(C336,CC!$C$7:$D$207,2,0)=0,C336=""),"",VLOOKUP(C336,CC!$C$7:$D$207,2,0)))</f>
        <v/>
      </c>
      <c r="D337" s="39"/>
      <c r="E337" s="3">
        <f t="shared" si="12"/>
        <v>0</v>
      </c>
      <c r="F337">
        <f t="shared" si="11"/>
        <v>0</v>
      </c>
    </row>
    <row r="338" spans="2:6" ht="30" customHeight="1" thickBot="1" x14ac:dyDescent="0.3">
      <c r="B338" s="8">
        <v>113</v>
      </c>
      <c r="C338" s="38" t="str">
        <f>IF(ISERROR(
IF(OR(VLOOKUP(C337,CC!$C$7:$D$207,2,0)="Não há previsão de promoção",VLOOKUP(C337,CC!$C$7:$D$207,2,0)=0,C337=""),"",VLOOKUP(C337,CC!$C$7:$D$207,2,0))),"",IF(OR(VLOOKUP(C337,CC!$C$7:$D$207,2,0)="Não há previsão de promoção",VLOOKUP(C337,CC!$C$7:$D$207,2,0)=0,C337=""),"",VLOOKUP(C337,CC!$C$7:$D$207,2,0)))</f>
        <v/>
      </c>
      <c r="D338" s="39"/>
      <c r="E338" s="3">
        <f t="shared" si="12"/>
        <v>0</v>
      </c>
      <c r="F338">
        <f t="shared" si="11"/>
        <v>0</v>
      </c>
    </row>
    <row r="339" spans="2:6" ht="30" customHeight="1" thickBot="1" x14ac:dyDescent="0.3">
      <c r="B339" s="8">
        <v>114</v>
      </c>
      <c r="C339" s="38" t="str">
        <f>IF(ISERROR(
IF(OR(VLOOKUP(C338,CC!$C$7:$D$207,2,0)="Não há previsão de promoção",VLOOKUP(C338,CC!$C$7:$D$207,2,0)=0,C338=""),"",VLOOKUP(C338,CC!$C$7:$D$207,2,0))),"",IF(OR(VLOOKUP(C338,CC!$C$7:$D$207,2,0)="Não há previsão de promoção",VLOOKUP(C338,CC!$C$7:$D$207,2,0)=0,C338=""),"",VLOOKUP(C338,CC!$C$7:$D$207,2,0)))</f>
        <v/>
      </c>
      <c r="D339" s="39"/>
      <c r="E339" s="3">
        <f t="shared" si="12"/>
        <v>0</v>
      </c>
      <c r="F339">
        <f t="shared" si="11"/>
        <v>0</v>
      </c>
    </row>
    <row r="340" spans="2:6" ht="30" customHeight="1" thickBot="1" x14ac:dyDescent="0.3">
      <c r="B340" s="8">
        <v>115</v>
      </c>
      <c r="C340" s="38" t="str">
        <f>IF(ISERROR(
IF(OR(VLOOKUP(C339,CC!$C$7:$D$207,2,0)="Não há previsão de promoção",VLOOKUP(C339,CC!$C$7:$D$207,2,0)=0,C339=""),"",VLOOKUP(C339,CC!$C$7:$D$207,2,0))),"",IF(OR(VLOOKUP(C339,CC!$C$7:$D$207,2,0)="Não há previsão de promoção",VLOOKUP(C339,CC!$C$7:$D$207,2,0)=0,C339=""),"",VLOOKUP(C339,CC!$C$7:$D$207,2,0)))</f>
        <v/>
      </c>
      <c r="D340" s="39"/>
      <c r="E340" s="3">
        <f t="shared" si="12"/>
        <v>0</v>
      </c>
      <c r="F340">
        <f t="shared" si="11"/>
        <v>0</v>
      </c>
    </row>
    <row r="341" spans="2:6" ht="30" customHeight="1" thickBot="1" x14ac:dyDescent="0.3">
      <c r="B341" s="8">
        <v>116</v>
      </c>
      <c r="C341" s="38" t="str">
        <f>IF(ISERROR(
IF(OR(VLOOKUP(C340,CC!$C$7:$D$207,2,0)="Não há previsão de promoção",VLOOKUP(C340,CC!$C$7:$D$207,2,0)=0,C340=""),"",VLOOKUP(C340,CC!$C$7:$D$207,2,0))),"",IF(OR(VLOOKUP(C340,CC!$C$7:$D$207,2,0)="Não há previsão de promoção",VLOOKUP(C340,CC!$C$7:$D$207,2,0)=0,C340=""),"",VLOOKUP(C340,CC!$C$7:$D$207,2,0)))</f>
        <v/>
      </c>
      <c r="D341" s="39"/>
      <c r="E341" s="3">
        <f t="shared" si="12"/>
        <v>0</v>
      </c>
      <c r="F341">
        <f t="shared" si="11"/>
        <v>0</v>
      </c>
    </row>
    <row r="342" spans="2:6" ht="30" customHeight="1" thickBot="1" x14ac:dyDescent="0.3">
      <c r="B342" s="8">
        <v>117</v>
      </c>
      <c r="C342" s="38" t="str">
        <f>IF(ISERROR(
IF(OR(VLOOKUP(C341,CC!$C$7:$D$207,2,0)="Não há previsão de promoção",VLOOKUP(C341,CC!$C$7:$D$207,2,0)=0,C341=""),"",VLOOKUP(C341,CC!$C$7:$D$207,2,0))),"",IF(OR(VLOOKUP(C341,CC!$C$7:$D$207,2,0)="Não há previsão de promoção",VLOOKUP(C341,CC!$C$7:$D$207,2,0)=0,C341=""),"",VLOOKUP(C341,CC!$C$7:$D$207,2,0)))</f>
        <v/>
      </c>
      <c r="D342" s="39"/>
      <c r="E342" s="3">
        <f t="shared" si="12"/>
        <v>0</v>
      </c>
      <c r="F342">
        <f t="shared" si="11"/>
        <v>0</v>
      </c>
    </row>
    <row r="343" spans="2:6" ht="30" customHeight="1" thickBot="1" x14ac:dyDescent="0.3">
      <c r="B343" s="8">
        <v>118</v>
      </c>
      <c r="C343" s="38" t="str">
        <f>IF(ISERROR(
IF(OR(VLOOKUP(C342,CC!$C$7:$D$207,2,0)="Não há previsão de promoção",VLOOKUP(C342,CC!$C$7:$D$207,2,0)=0,C342=""),"",VLOOKUP(C342,CC!$C$7:$D$207,2,0))),"",IF(OR(VLOOKUP(C342,CC!$C$7:$D$207,2,0)="Não há previsão de promoção",VLOOKUP(C342,CC!$C$7:$D$207,2,0)=0,C342=""),"",VLOOKUP(C342,CC!$C$7:$D$207,2,0)))</f>
        <v/>
      </c>
      <c r="D343" s="39"/>
      <c r="E343" s="3">
        <f t="shared" si="12"/>
        <v>0</v>
      </c>
      <c r="F343">
        <f t="shared" si="11"/>
        <v>0</v>
      </c>
    </row>
    <row r="344" spans="2:6" ht="30" customHeight="1" thickBot="1" x14ac:dyDescent="0.3">
      <c r="B344" s="8">
        <v>119</v>
      </c>
      <c r="C344" s="38" t="str">
        <f>IF(ISERROR(
IF(OR(VLOOKUP(C343,CC!$C$7:$D$207,2,0)="Não há previsão de promoção",VLOOKUP(C343,CC!$C$7:$D$207,2,0)=0,C343=""),"",VLOOKUP(C343,CC!$C$7:$D$207,2,0))),"",IF(OR(VLOOKUP(C343,CC!$C$7:$D$207,2,0)="Não há previsão de promoção",VLOOKUP(C343,CC!$C$7:$D$207,2,0)=0,C343=""),"",VLOOKUP(C343,CC!$C$7:$D$207,2,0)))</f>
        <v/>
      </c>
      <c r="D344" s="39"/>
      <c r="E344" s="3">
        <f t="shared" si="12"/>
        <v>0</v>
      </c>
      <c r="F344">
        <f t="shared" si="11"/>
        <v>0</v>
      </c>
    </row>
    <row r="345" spans="2:6" ht="30" customHeight="1" thickBot="1" x14ac:dyDescent="0.3">
      <c r="B345" s="8">
        <v>120</v>
      </c>
      <c r="C345" s="38" t="str">
        <f>IF(ISERROR(
IF(OR(VLOOKUP(C344,CC!$C$7:$D$207,2,0)="Não há previsão de promoção",VLOOKUP(C344,CC!$C$7:$D$207,2,0)=0,C344=""),"",VLOOKUP(C344,CC!$C$7:$D$207,2,0))),"",IF(OR(VLOOKUP(C344,CC!$C$7:$D$207,2,0)="Não há previsão de promoção",VLOOKUP(C344,CC!$C$7:$D$207,2,0)=0,C344=""),"",VLOOKUP(C344,CC!$C$7:$D$207,2,0)))</f>
        <v/>
      </c>
      <c r="D345" s="39"/>
      <c r="E345" s="3">
        <f t="shared" si="12"/>
        <v>0</v>
      </c>
      <c r="F345">
        <f t="shared" si="11"/>
        <v>0</v>
      </c>
    </row>
    <row r="346" spans="2:6" ht="30" customHeight="1" thickBot="1" x14ac:dyDescent="0.3">
      <c r="B346" s="8">
        <v>121</v>
      </c>
      <c r="C346" s="38" t="str">
        <f>IF(ISERROR(
IF(OR(VLOOKUP(C345,CC!$C$7:$D$207,2,0)="Não há previsão de promoção",VLOOKUP(C345,CC!$C$7:$D$207,2,0)=0,C345=""),"",VLOOKUP(C345,CC!$C$7:$D$207,2,0))),"",IF(OR(VLOOKUP(C345,CC!$C$7:$D$207,2,0)="Não há previsão de promoção",VLOOKUP(C345,CC!$C$7:$D$207,2,0)=0,C345=""),"",VLOOKUP(C345,CC!$C$7:$D$207,2,0)))</f>
        <v/>
      </c>
      <c r="D346" s="39"/>
      <c r="E346" s="3">
        <f t="shared" si="12"/>
        <v>0</v>
      </c>
      <c r="F346">
        <f t="shared" si="11"/>
        <v>0</v>
      </c>
    </row>
    <row r="347" spans="2:6" ht="30" customHeight="1" thickBot="1" x14ac:dyDescent="0.3">
      <c r="B347" s="8">
        <v>122</v>
      </c>
      <c r="C347" s="38" t="str">
        <f>IF(ISERROR(
IF(OR(VLOOKUP(C346,CC!$C$7:$D$207,2,0)="Não há previsão de promoção",VLOOKUP(C346,CC!$C$7:$D$207,2,0)=0,C346=""),"",VLOOKUP(C346,CC!$C$7:$D$207,2,0))),"",IF(OR(VLOOKUP(C346,CC!$C$7:$D$207,2,0)="Não há previsão de promoção",VLOOKUP(C346,CC!$C$7:$D$207,2,0)=0,C346=""),"",VLOOKUP(C346,CC!$C$7:$D$207,2,0)))</f>
        <v/>
      </c>
      <c r="D347" s="39"/>
      <c r="E347" s="3">
        <f t="shared" si="12"/>
        <v>0</v>
      </c>
      <c r="F347">
        <f t="shared" si="11"/>
        <v>0</v>
      </c>
    </row>
    <row r="348" spans="2:6" ht="30" customHeight="1" thickBot="1" x14ac:dyDescent="0.3">
      <c r="B348" s="8">
        <v>123</v>
      </c>
      <c r="C348" s="38" t="str">
        <f>IF(ISERROR(
IF(OR(VLOOKUP(C347,CC!$C$7:$D$207,2,0)="Não há previsão de promoção",VLOOKUP(C347,CC!$C$7:$D$207,2,0)=0,C347=""),"",VLOOKUP(C347,CC!$C$7:$D$207,2,0))),"",IF(OR(VLOOKUP(C347,CC!$C$7:$D$207,2,0)="Não há previsão de promoção",VLOOKUP(C347,CC!$C$7:$D$207,2,0)=0,C347=""),"",VLOOKUP(C347,CC!$C$7:$D$207,2,0)))</f>
        <v/>
      </c>
      <c r="D348" s="39"/>
      <c r="E348" s="3">
        <f t="shared" si="12"/>
        <v>0</v>
      </c>
      <c r="F348">
        <f t="shared" si="11"/>
        <v>0</v>
      </c>
    </row>
    <row r="349" spans="2:6" ht="30" customHeight="1" thickBot="1" x14ac:dyDescent="0.3">
      <c r="B349" s="8">
        <v>124</v>
      </c>
      <c r="C349" s="38" t="str">
        <f>IF(ISERROR(
IF(OR(VLOOKUP(C348,CC!$C$7:$D$207,2,0)="Não há previsão de promoção",VLOOKUP(C348,CC!$C$7:$D$207,2,0)=0,C348=""),"",VLOOKUP(C348,CC!$C$7:$D$207,2,0))),"",IF(OR(VLOOKUP(C348,CC!$C$7:$D$207,2,0)="Não há previsão de promoção",VLOOKUP(C348,CC!$C$7:$D$207,2,0)=0,C348=""),"",VLOOKUP(C348,CC!$C$7:$D$207,2,0)))</f>
        <v/>
      </c>
      <c r="D349" s="39"/>
      <c r="E349" s="3">
        <f t="shared" si="12"/>
        <v>0</v>
      </c>
      <c r="F349">
        <f t="shared" si="11"/>
        <v>0</v>
      </c>
    </row>
    <row r="350" spans="2:6" ht="30" customHeight="1" thickBot="1" x14ac:dyDescent="0.3">
      <c r="B350" s="8">
        <v>125</v>
      </c>
      <c r="C350" s="38" t="str">
        <f>IF(ISERROR(
IF(OR(VLOOKUP(C349,CC!$C$7:$D$207,2,0)="Não há previsão de promoção",VLOOKUP(C349,CC!$C$7:$D$207,2,0)=0,C349=""),"",VLOOKUP(C349,CC!$C$7:$D$207,2,0))),"",IF(OR(VLOOKUP(C349,CC!$C$7:$D$207,2,0)="Não há previsão de promoção",VLOOKUP(C349,CC!$C$7:$D$207,2,0)=0,C349=""),"",VLOOKUP(C349,CC!$C$7:$D$207,2,0)))</f>
        <v/>
      </c>
      <c r="D350" s="39"/>
      <c r="E350" s="3">
        <f t="shared" si="12"/>
        <v>0</v>
      </c>
      <c r="F350">
        <f t="shared" si="11"/>
        <v>0</v>
      </c>
    </row>
    <row r="351" spans="2:6" ht="30" customHeight="1" thickBot="1" x14ac:dyDescent="0.3">
      <c r="B351" s="8">
        <v>126</v>
      </c>
      <c r="C351" s="38" t="str">
        <f>IF(ISERROR(
IF(OR(VLOOKUP(C350,CC!$C$7:$D$207,2,0)="Não há previsão de promoção",VLOOKUP(C350,CC!$C$7:$D$207,2,0)=0,C350=""),"",VLOOKUP(C350,CC!$C$7:$D$207,2,0))),"",IF(OR(VLOOKUP(C350,CC!$C$7:$D$207,2,0)="Não há previsão de promoção",VLOOKUP(C350,CC!$C$7:$D$207,2,0)=0,C350=""),"",VLOOKUP(C350,CC!$C$7:$D$207,2,0)))</f>
        <v/>
      </c>
      <c r="D351" s="39"/>
      <c r="E351" s="3">
        <f t="shared" si="12"/>
        <v>0</v>
      </c>
      <c r="F351">
        <f t="shared" si="11"/>
        <v>0</v>
      </c>
    </row>
    <row r="352" spans="2:6" ht="30" customHeight="1" thickBot="1" x14ac:dyDescent="0.3">
      <c r="B352" s="8">
        <v>127</v>
      </c>
      <c r="C352" s="38" t="str">
        <f>IF(ISERROR(
IF(OR(VLOOKUP(C351,CC!$C$7:$D$207,2,0)="Não há previsão de promoção",VLOOKUP(C351,CC!$C$7:$D$207,2,0)=0,C351=""),"",VLOOKUP(C351,CC!$C$7:$D$207,2,0))),"",IF(OR(VLOOKUP(C351,CC!$C$7:$D$207,2,0)="Não há previsão de promoção",VLOOKUP(C351,CC!$C$7:$D$207,2,0)=0,C351=""),"",VLOOKUP(C351,CC!$C$7:$D$207,2,0)))</f>
        <v/>
      </c>
      <c r="D352" s="39"/>
      <c r="E352" s="3">
        <f t="shared" si="12"/>
        <v>0</v>
      </c>
      <c r="F352">
        <f t="shared" si="11"/>
        <v>0</v>
      </c>
    </row>
    <row r="353" spans="2:6" ht="30" customHeight="1" thickBot="1" x14ac:dyDescent="0.3">
      <c r="B353" s="8">
        <v>128</v>
      </c>
      <c r="C353" s="38" t="str">
        <f>IF(ISERROR(
IF(OR(VLOOKUP(C352,CC!$C$7:$D$207,2,0)="Não há previsão de promoção",VLOOKUP(C352,CC!$C$7:$D$207,2,0)=0,C352=""),"",VLOOKUP(C352,CC!$C$7:$D$207,2,0))),"",IF(OR(VLOOKUP(C352,CC!$C$7:$D$207,2,0)="Não há previsão de promoção",VLOOKUP(C352,CC!$C$7:$D$207,2,0)=0,C352=""),"",VLOOKUP(C352,CC!$C$7:$D$207,2,0)))</f>
        <v/>
      </c>
      <c r="D353" s="39"/>
      <c r="E353" s="3">
        <f t="shared" si="12"/>
        <v>0</v>
      </c>
      <c r="F353">
        <f t="shared" si="11"/>
        <v>0</v>
      </c>
    </row>
    <row r="354" spans="2:6" ht="30" customHeight="1" thickBot="1" x14ac:dyDescent="0.3">
      <c r="B354" s="8">
        <v>129</v>
      </c>
      <c r="C354" s="38" t="str">
        <f>IF(ISERROR(
IF(OR(VLOOKUP(C353,CC!$C$7:$D$207,2,0)="Não há previsão de promoção",VLOOKUP(C353,CC!$C$7:$D$207,2,0)=0,C353=""),"",VLOOKUP(C353,CC!$C$7:$D$207,2,0))),"",IF(OR(VLOOKUP(C353,CC!$C$7:$D$207,2,0)="Não há previsão de promoção",VLOOKUP(C353,CC!$C$7:$D$207,2,0)=0,C353=""),"",VLOOKUP(C353,CC!$C$7:$D$207,2,0)))</f>
        <v/>
      </c>
      <c r="D354" s="39"/>
      <c r="E354" s="3">
        <f t="shared" si="12"/>
        <v>0</v>
      </c>
      <c r="F354">
        <f t="shared" si="11"/>
        <v>0</v>
      </c>
    </row>
    <row r="355" spans="2:6" ht="30" customHeight="1" thickBot="1" x14ac:dyDescent="0.3">
      <c r="B355" s="8">
        <v>130</v>
      </c>
      <c r="C355" s="38" t="str">
        <f>IF(ISERROR(
IF(OR(VLOOKUP(C354,CC!$C$7:$D$207,2,0)="Não há previsão de promoção",VLOOKUP(C354,CC!$C$7:$D$207,2,0)=0,C354=""),"",VLOOKUP(C354,CC!$C$7:$D$207,2,0))),"",IF(OR(VLOOKUP(C354,CC!$C$7:$D$207,2,0)="Não há previsão de promoção",VLOOKUP(C354,CC!$C$7:$D$207,2,0)=0,C354=""),"",VLOOKUP(C354,CC!$C$7:$D$207,2,0)))</f>
        <v/>
      </c>
      <c r="D355" s="39"/>
      <c r="E355" s="3">
        <f t="shared" si="12"/>
        <v>0</v>
      </c>
      <c r="F355">
        <f t="shared" si="11"/>
        <v>0</v>
      </c>
    </row>
    <row r="356" spans="2:6" ht="30" customHeight="1" thickBot="1" x14ac:dyDescent="0.3">
      <c r="B356" s="8">
        <v>131</v>
      </c>
      <c r="C356" s="38" t="str">
        <f>IF(ISERROR(
IF(OR(VLOOKUP(C355,CC!$C$7:$D$207,2,0)="Não há previsão de promoção",VLOOKUP(C355,CC!$C$7:$D$207,2,0)=0,C355=""),"",VLOOKUP(C355,CC!$C$7:$D$207,2,0))),"",IF(OR(VLOOKUP(C355,CC!$C$7:$D$207,2,0)="Não há previsão de promoção",VLOOKUP(C355,CC!$C$7:$D$207,2,0)=0,C355=""),"",VLOOKUP(C355,CC!$C$7:$D$207,2,0)))</f>
        <v/>
      </c>
      <c r="D356" s="39"/>
      <c r="E356" s="3">
        <f t="shared" si="12"/>
        <v>0</v>
      </c>
      <c r="F356">
        <f t="shared" ref="F356:F419" si="13">IF(E356=1,F355+1,0)</f>
        <v>0</v>
      </c>
    </row>
    <row r="357" spans="2:6" ht="30" customHeight="1" thickBot="1" x14ac:dyDescent="0.3">
      <c r="B357" s="8">
        <v>132</v>
      </c>
      <c r="C357" s="38" t="str">
        <f>IF(ISERROR(
IF(OR(VLOOKUP(C356,CC!$C$7:$D$207,2,0)="Não há previsão de promoção",VLOOKUP(C356,CC!$C$7:$D$207,2,0)=0,C356=""),"",VLOOKUP(C356,CC!$C$7:$D$207,2,0))),"",IF(OR(VLOOKUP(C356,CC!$C$7:$D$207,2,0)="Não há previsão de promoção",VLOOKUP(C356,CC!$C$7:$D$207,2,0)=0,C356=""),"",VLOOKUP(C356,CC!$C$7:$D$207,2,0)))</f>
        <v/>
      </c>
      <c r="D357" s="39"/>
      <c r="E357" s="3">
        <f t="shared" si="12"/>
        <v>0</v>
      </c>
      <c r="F357">
        <f t="shared" si="13"/>
        <v>0</v>
      </c>
    </row>
    <row r="358" spans="2:6" ht="30" customHeight="1" thickBot="1" x14ac:dyDescent="0.3">
      <c r="B358" s="8">
        <v>133</v>
      </c>
      <c r="C358" s="38" t="str">
        <f>IF(ISERROR(
IF(OR(VLOOKUP(C357,CC!$C$7:$D$207,2,0)="Não há previsão de promoção",VLOOKUP(C357,CC!$C$7:$D$207,2,0)=0,C357=""),"",VLOOKUP(C357,CC!$C$7:$D$207,2,0))),"",IF(OR(VLOOKUP(C357,CC!$C$7:$D$207,2,0)="Não há previsão de promoção",VLOOKUP(C357,CC!$C$7:$D$207,2,0)=0,C357=""),"",VLOOKUP(C357,CC!$C$7:$D$207,2,0)))</f>
        <v/>
      </c>
      <c r="D358" s="39"/>
      <c r="E358" s="3">
        <f t="shared" si="12"/>
        <v>0</v>
      </c>
      <c r="F358">
        <f t="shared" si="13"/>
        <v>0</v>
      </c>
    </row>
    <row r="359" spans="2:6" ht="30" customHeight="1" thickBot="1" x14ac:dyDescent="0.3">
      <c r="B359" s="8">
        <v>134</v>
      </c>
      <c r="C359" s="38" t="str">
        <f>IF(ISERROR(
IF(OR(VLOOKUP(C358,CC!$C$7:$D$207,2,0)="Não há previsão de promoção",VLOOKUP(C358,CC!$C$7:$D$207,2,0)=0,C358=""),"",VLOOKUP(C358,CC!$C$7:$D$207,2,0))),"",IF(OR(VLOOKUP(C358,CC!$C$7:$D$207,2,0)="Não há previsão de promoção",VLOOKUP(C358,CC!$C$7:$D$207,2,0)=0,C358=""),"",VLOOKUP(C358,CC!$C$7:$D$207,2,0)))</f>
        <v/>
      </c>
      <c r="D359" s="39"/>
      <c r="E359" s="3">
        <f t="shared" si="12"/>
        <v>0</v>
      </c>
      <c r="F359">
        <f t="shared" si="13"/>
        <v>0</v>
      </c>
    </row>
    <row r="360" spans="2:6" ht="30" customHeight="1" thickBot="1" x14ac:dyDescent="0.3">
      <c r="B360" s="8">
        <v>135</v>
      </c>
      <c r="C360" s="38" t="str">
        <f>IF(ISERROR(
IF(OR(VLOOKUP(C359,CC!$C$7:$D$207,2,0)="Não há previsão de promoção",VLOOKUP(C359,CC!$C$7:$D$207,2,0)=0,C359=""),"",VLOOKUP(C359,CC!$C$7:$D$207,2,0))),"",IF(OR(VLOOKUP(C359,CC!$C$7:$D$207,2,0)="Não há previsão de promoção",VLOOKUP(C359,CC!$C$7:$D$207,2,0)=0,C359=""),"",VLOOKUP(C359,CC!$C$7:$D$207,2,0)))</f>
        <v/>
      </c>
      <c r="D360" s="39"/>
      <c r="E360" s="3">
        <f t="shared" ref="E360:E423" si="14">IF(C360="",0,1)</f>
        <v>0</v>
      </c>
      <c r="F360">
        <f t="shared" si="13"/>
        <v>0</v>
      </c>
    </row>
    <row r="361" spans="2:6" ht="30" customHeight="1" thickBot="1" x14ac:dyDescent="0.3">
      <c r="B361" s="8">
        <v>136</v>
      </c>
      <c r="C361" s="38" t="str">
        <f>IF(ISERROR(
IF(OR(VLOOKUP(C360,CC!$C$7:$D$207,2,0)="Não há previsão de promoção",VLOOKUP(C360,CC!$C$7:$D$207,2,0)=0,C360=""),"",VLOOKUP(C360,CC!$C$7:$D$207,2,0))),"",IF(OR(VLOOKUP(C360,CC!$C$7:$D$207,2,0)="Não há previsão de promoção",VLOOKUP(C360,CC!$C$7:$D$207,2,0)=0,C360=""),"",VLOOKUP(C360,CC!$C$7:$D$207,2,0)))</f>
        <v/>
      </c>
      <c r="D361" s="39"/>
      <c r="E361" s="3">
        <f t="shared" si="14"/>
        <v>0</v>
      </c>
      <c r="F361">
        <f t="shared" si="13"/>
        <v>0</v>
      </c>
    </row>
    <row r="362" spans="2:6" ht="30" customHeight="1" thickBot="1" x14ac:dyDescent="0.3">
      <c r="B362" s="8">
        <v>137</v>
      </c>
      <c r="C362" s="38" t="str">
        <f>IF(ISERROR(
IF(OR(VLOOKUP(C361,CC!$C$7:$D$207,2,0)="Não há previsão de promoção",VLOOKUP(C361,CC!$C$7:$D$207,2,0)=0,C361=""),"",VLOOKUP(C361,CC!$C$7:$D$207,2,0))),"",IF(OR(VLOOKUP(C361,CC!$C$7:$D$207,2,0)="Não há previsão de promoção",VLOOKUP(C361,CC!$C$7:$D$207,2,0)=0,C361=""),"",VLOOKUP(C361,CC!$C$7:$D$207,2,0)))</f>
        <v/>
      </c>
      <c r="D362" s="39"/>
      <c r="E362" s="3">
        <f t="shared" si="14"/>
        <v>0</v>
      </c>
      <c r="F362">
        <f t="shared" si="13"/>
        <v>0</v>
      </c>
    </row>
    <row r="363" spans="2:6" ht="30" customHeight="1" thickBot="1" x14ac:dyDescent="0.3">
      <c r="B363" s="8">
        <v>138</v>
      </c>
      <c r="C363" s="38" t="str">
        <f>IF(ISERROR(
IF(OR(VLOOKUP(C362,CC!$C$7:$D$207,2,0)="Não há previsão de promoção",VLOOKUP(C362,CC!$C$7:$D$207,2,0)=0,C362=""),"",VLOOKUP(C362,CC!$C$7:$D$207,2,0))),"",IF(OR(VLOOKUP(C362,CC!$C$7:$D$207,2,0)="Não há previsão de promoção",VLOOKUP(C362,CC!$C$7:$D$207,2,0)=0,C362=""),"",VLOOKUP(C362,CC!$C$7:$D$207,2,0)))</f>
        <v/>
      </c>
      <c r="D363" s="39"/>
      <c r="E363" s="3">
        <f t="shared" si="14"/>
        <v>0</v>
      </c>
      <c r="F363">
        <f t="shared" si="13"/>
        <v>0</v>
      </c>
    </row>
    <row r="364" spans="2:6" ht="30" customHeight="1" thickBot="1" x14ac:dyDescent="0.3">
      <c r="B364" s="8">
        <v>139</v>
      </c>
      <c r="C364" s="38" t="str">
        <f>IF(ISERROR(
IF(OR(VLOOKUP(C363,CC!$C$7:$D$207,2,0)="Não há previsão de promoção",VLOOKUP(C363,CC!$C$7:$D$207,2,0)=0,C363=""),"",VLOOKUP(C363,CC!$C$7:$D$207,2,0))),"",IF(OR(VLOOKUP(C363,CC!$C$7:$D$207,2,0)="Não há previsão de promoção",VLOOKUP(C363,CC!$C$7:$D$207,2,0)=0,C363=""),"",VLOOKUP(C363,CC!$C$7:$D$207,2,0)))</f>
        <v/>
      </c>
      <c r="D364" s="39"/>
      <c r="E364" s="3">
        <f t="shared" si="14"/>
        <v>0</v>
      </c>
      <c r="F364">
        <f t="shared" si="13"/>
        <v>0</v>
      </c>
    </row>
    <row r="365" spans="2:6" ht="30" customHeight="1" thickBot="1" x14ac:dyDescent="0.3">
      <c r="B365" s="8">
        <v>140</v>
      </c>
      <c r="C365" s="38" t="str">
        <f>IF(ISERROR(
IF(OR(VLOOKUP(C364,CC!$C$7:$D$207,2,0)="Não há previsão de promoção",VLOOKUP(C364,CC!$C$7:$D$207,2,0)=0,C364=""),"",VLOOKUP(C364,CC!$C$7:$D$207,2,0))),"",IF(OR(VLOOKUP(C364,CC!$C$7:$D$207,2,0)="Não há previsão de promoção",VLOOKUP(C364,CC!$C$7:$D$207,2,0)=0,C364=""),"",VLOOKUP(C364,CC!$C$7:$D$207,2,0)))</f>
        <v/>
      </c>
      <c r="D365" s="39"/>
      <c r="E365" s="3">
        <f t="shared" si="14"/>
        <v>0</v>
      </c>
      <c r="F365">
        <f t="shared" si="13"/>
        <v>0</v>
      </c>
    </row>
    <row r="366" spans="2:6" ht="30" customHeight="1" thickBot="1" x14ac:dyDescent="0.3">
      <c r="B366" s="8">
        <v>141</v>
      </c>
      <c r="C366" s="38" t="str">
        <f>IF(ISERROR(
IF(OR(VLOOKUP(C365,CC!$C$7:$D$207,2,0)="Não há previsão de promoção",VLOOKUP(C365,CC!$C$7:$D$207,2,0)=0,C365=""),"",VLOOKUP(C365,CC!$C$7:$D$207,2,0))),"",IF(OR(VLOOKUP(C365,CC!$C$7:$D$207,2,0)="Não há previsão de promoção",VLOOKUP(C365,CC!$C$7:$D$207,2,0)=0,C365=""),"",VLOOKUP(C365,CC!$C$7:$D$207,2,0)))</f>
        <v/>
      </c>
      <c r="D366" s="39"/>
      <c r="E366" s="3">
        <f t="shared" si="14"/>
        <v>0</v>
      </c>
      <c r="F366">
        <f t="shared" si="13"/>
        <v>0</v>
      </c>
    </row>
    <row r="367" spans="2:6" ht="30" customHeight="1" thickBot="1" x14ac:dyDescent="0.3">
      <c r="B367" s="8">
        <v>142</v>
      </c>
      <c r="C367" s="38" t="str">
        <f>IF(ISERROR(
IF(OR(VLOOKUP(C366,CC!$C$7:$D$207,2,0)="Não há previsão de promoção",VLOOKUP(C366,CC!$C$7:$D$207,2,0)=0,C366=""),"",VLOOKUP(C366,CC!$C$7:$D$207,2,0))),"",IF(OR(VLOOKUP(C366,CC!$C$7:$D$207,2,0)="Não há previsão de promoção",VLOOKUP(C366,CC!$C$7:$D$207,2,0)=0,C366=""),"",VLOOKUP(C366,CC!$C$7:$D$207,2,0)))</f>
        <v/>
      </c>
      <c r="D367" s="39"/>
      <c r="E367" s="3">
        <f t="shared" si="14"/>
        <v>0</v>
      </c>
      <c r="F367">
        <f t="shared" si="13"/>
        <v>0</v>
      </c>
    </row>
    <row r="368" spans="2:6" ht="30" customHeight="1" thickBot="1" x14ac:dyDescent="0.3">
      <c r="B368" s="8">
        <v>143</v>
      </c>
      <c r="C368" s="38" t="str">
        <f>IF(ISERROR(
IF(OR(VLOOKUP(C367,CC!$C$7:$D$207,2,0)="Não há previsão de promoção",VLOOKUP(C367,CC!$C$7:$D$207,2,0)=0,C367=""),"",VLOOKUP(C367,CC!$C$7:$D$207,2,0))),"",IF(OR(VLOOKUP(C367,CC!$C$7:$D$207,2,0)="Não há previsão de promoção",VLOOKUP(C367,CC!$C$7:$D$207,2,0)=0,C367=""),"",VLOOKUP(C367,CC!$C$7:$D$207,2,0)))</f>
        <v/>
      </c>
      <c r="D368" s="39"/>
      <c r="E368" s="3">
        <f t="shared" si="14"/>
        <v>0</v>
      </c>
      <c r="F368">
        <f t="shared" si="13"/>
        <v>0</v>
      </c>
    </row>
    <row r="369" spans="2:6" ht="30" customHeight="1" thickBot="1" x14ac:dyDescent="0.3">
      <c r="B369" s="8">
        <v>144</v>
      </c>
      <c r="C369" s="38" t="str">
        <f>IF(ISERROR(
IF(OR(VLOOKUP(C368,CC!$C$7:$D$207,2,0)="Não há previsão de promoção",VLOOKUP(C368,CC!$C$7:$D$207,2,0)=0,C368=""),"",VLOOKUP(C368,CC!$C$7:$D$207,2,0))),"",IF(OR(VLOOKUP(C368,CC!$C$7:$D$207,2,0)="Não há previsão de promoção",VLOOKUP(C368,CC!$C$7:$D$207,2,0)=0,C368=""),"",VLOOKUP(C368,CC!$C$7:$D$207,2,0)))</f>
        <v/>
      </c>
      <c r="D369" s="39"/>
      <c r="E369" s="3">
        <f t="shared" si="14"/>
        <v>0</v>
      </c>
      <c r="F369">
        <f t="shared" si="13"/>
        <v>0</v>
      </c>
    </row>
    <row r="370" spans="2:6" ht="30" customHeight="1" thickBot="1" x14ac:dyDescent="0.3">
      <c r="B370" s="8">
        <v>145</v>
      </c>
      <c r="C370" s="38" t="str">
        <f>IF(ISERROR(
IF(OR(VLOOKUP(C369,CC!$C$7:$D$207,2,0)="Não há previsão de promoção",VLOOKUP(C369,CC!$C$7:$D$207,2,0)=0,C369=""),"",VLOOKUP(C369,CC!$C$7:$D$207,2,0))),"",IF(OR(VLOOKUP(C369,CC!$C$7:$D$207,2,0)="Não há previsão de promoção",VLOOKUP(C369,CC!$C$7:$D$207,2,0)=0,C369=""),"",VLOOKUP(C369,CC!$C$7:$D$207,2,0)))</f>
        <v/>
      </c>
      <c r="D370" s="39"/>
      <c r="E370" s="3">
        <f t="shared" si="14"/>
        <v>0</v>
      </c>
      <c r="F370">
        <f t="shared" si="13"/>
        <v>0</v>
      </c>
    </row>
    <row r="371" spans="2:6" ht="30" customHeight="1" thickBot="1" x14ac:dyDescent="0.3">
      <c r="B371" s="8">
        <v>146</v>
      </c>
      <c r="C371" s="38" t="str">
        <f>IF(ISERROR(
IF(OR(VLOOKUP(C370,CC!$C$7:$D$207,2,0)="Não há previsão de promoção",VLOOKUP(C370,CC!$C$7:$D$207,2,0)=0,C370=""),"",VLOOKUP(C370,CC!$C$7:$D$207,2,0))),"",IF(OR(VLOOKUP(C370,CC!$C$7:$D$207,2,0)="Não há previsão de promoção",VLOOKUP(C370,CC!$C$7:$D$207,2,0)=0,C370=""),"",VLOOKUP(C370,CC!$C$7:$D$207,2,0)))</f>
        <v/>
      </c>
      <c r="D371" s="39"/>
      <c r="E371" s="3">
        <f t="shared" si="14"/>
        <v>0</v>
      </c>
      <c r="F371">
        <f t="shared" si="13"/>
        <v>0</v>
      </c>
    </row>
    <row r="372" spans="2:6" ht="30" customHeight="1" thickBot="1" x14ac:dyDescent="0.3">
      <c r="B372" s="8">
        <v>147</v>
      </c>
      <c r="C372" s="38" t="str">
        <f>IF(ISERROR(
IF(OR(VLOOKUP(C371,CC!$C$7:$D$207,2,0)="Não há previsão de promoção",VLOOKUP(C371,CC!$C$7:$D$207,2,0)=0,C371=""),"",VLOOKUP(C371,CC!$C$7:$D$207,2,0))),"",IF(OR(VLOOKUP(C371,CC!$C$7:$D$207,2,0)="Não há previsão de promoção",VLOOKUP(C371,CC!$C$7:$D$207,2,0)=0,C371=""),"",VLOOKUP(C371,CC!$C$7:$D$207,2,0)))</f>
        <v/>
      </c>
      <c r="D372" s="39"/>
      <c r="E372" s="3">
        <f t="shared" si="14"/>
        <v>0</v>
      </c>
      <c r="F372">
        <f t="shared" si="13"/>
        <v>0</v>
      </c>
    </row>
    <row r="373" spans="2:6" ht="30" customHeight="1" thickBot="1" x14ac:dyDescent="0.3">
      <c r="B373" s="8">
        <v>148</v>
      </c>
      <c r="C373" s="38" t="str">
        <f>IF(ISERROR(
IF(OR(VLOOKUP(C372,CC!$C$7:$D$207,2,0)="Não há previsão de promoção",VLOOKUP(C372,CC!$C$7:$D$207,2,0)=0,C372=""),"",VLOOKUP(C372,CC!$C$7:$D$207,2,0))),"",IF(OR(VLOOKUP(C372,CC!$C$7:$D$207,2,0)="Não há previsão de promoção",VLOOKUP(C372,CC!$C$7:$D$207,2,0)=0,C372=""),"",VLOOKUP(C372,CC!$C$7:$D$207,2,0)))</f>
        <v/>
      </c>
      <c r="D373" s="39"/>
      <c r="E373" s="3">
        <f t="shared" si="14"/>
        <v>0</v>
      </c>
      <c r="F373">
        <f t="shared" si="13"/>
        <v>0</v>
      </c>
    </row>
    <row r="374" spans="2:6" ht="30" customHeight="1" thickBot="1" x14ac:dyDescent="0.3">
      <c r="B374" s="8">
        <v>149</v>
      </c>
      <c r="C374" s="38" t="str">
        <f>IF(ISERROR(
IF(OR(VLOOKUP(C373,CC!$C$7:$D$207,2,0)="Não há previsão de promoção",VLOOKUP(C373,CC!$C$7:$D$207,2,0)=0,C373=""),"",VLOOKUP(C373,CC!$C$7:$D$207,2,0))),"",IF(OR(VLOOKUP(C373,CC!$C$7:$D$207,2,0)="Não há previsão de promoção",VLOOKUP(C373,CC!$C$7:$D$207,2,0)=0,C373=""),"",VLOOKUP(C373,CC!$C$7:$D$207,2,0)))</f>
        <v/>
      </c>
      <c r="D374" s="39"/>
      <c r="E374" s="3">
        <f t="shared" si="14"/>
        <v>0</v>
      </c>
      <c r="F374">
        <f t="shared" si="13"/>
        <v>0</v>
      </c>
    </row>
    <row r="375" spans="2:6" ht="30" customHeight="1" thickBot="1" x14ac:dyDescent="0.3">
      <c r="B375" s="8">
        <v>150</v>
      </c>
      <c r="C375" s="38" t="str">
        <f>IF(ISERROR(
IF(OR(VLOOKUP(C374,CC!$C$7:$D$207,2,0)="Não há previsão de promoção",VLOOKUP(C374,CC!$C$7:$D$207,2,0)=0,C374=""),"",VLOOKUP(C374,CC!$C$7:$D$207,2,0))),"",IF(OR(VLOOKUP(C374,CC!$C$7:$D$207,2,0)="Não há previsão de promoção",VLOOKUP(C374,CC!$C$7:$D$207,2,0)=0,C374=""),"",VLOOKUP(C374,CC!$C$7:$D$207,2,0)))</f>
        <v/>
      </c>
      <c r="D375" s="39"/>
      <c r="E375" s="3">
        <f t="shared" si="14"/>
        <v>0</v>
      </c>
      <c r="F375">
        <f t="shared" si="13"/>
        <v>0</v>
      </c>
    </row>
    <row r="376" spans="2:6" ht="30" customHeight="1" thickBot="1" x14ac:dyDescent="0.3">
      <c r="B376" s="8">
        <v>151</v>
      </c>
      <c r="C376" s="38" t="str">
        <f>IF(ISERROR(
IF(OR(VLOOKUP(C375,CC!$C$7:$D$207,2,0)="Não há previsão de promoção",VLOOKUP(C375,CC!$C$7:$D$207,2,0)=0,C375=""),"",VLOOKUP(C375,CC!$C$7:$D$207,2,0))),"",IF(OR(VLOOKUP(C375,CC!$C$7:$D$207,2,0)="Não há previsão de promoção",VLOOKUP(C375,CC!$C$7:$D$207,2,0)=0,C375=""),"",VLOOKUP(C375,CC!$C$7:$D$207,2,0)))</f>
        <v/>
      </c>
      <c r="D376" s="39"/>
      <c r="E376" s="3">
        <f t="shared" si="14"/>
        <v>0</v>
      </c>
      <c r="F376">
        <f t="shared" si="13"/>
        <v>0</v>
      </c>
    </row>
    <row r="377" spans="2:6" ht="30" customHeight="1" thickBot="1" x14ac:dyDescent="0.3">
      <c r="B377" s="8">
        <v>152</v>
      </c>
      <c r="C377" s="38" t="str">
        <f>IF(ISERROR(
IF(OR(VLOOKUP(C376,CC!$C$7:$D$207,2,0)="Não há previsão de promoção",VLOOKUP(C376,CC!$C$7:$D$207,2,0)=0,C376=""),"",VLOOKUP(C376,CC!$C$7:$D$207,2,0))),"",IF(OR(VLOOKUP(C376,CC!$C$7:$D$207,2,0)="Não há previsão de promoção",VLOOKUP(C376,CC!$C$7:$D$207,2,0)=0,C376=""),"",VLOOKUP(C376,CC!$C$7:$D$207,2,0)))</f>
        <v/>
      </c>
      <c r="D377" s="39"/>
      <c r="E377" s="3">
        <f t="shared" si="14"/>
        <v>0</v>
      </c>
      <c r="F377">
        <f t="shared" si="13"/>
        <v>0</v>
      </c>
    </row>
    <row r="378" spans="2:6" ht="30" customHeight="1" thickBot="1" x14ac:dyDescent="0.3">
      <c r="B378" s="8">
        <v>153</v>
      </c>
      <c r="C378" s="38" t="str">
        <f>IF(ISERROR(
IF(OR(VLOOKUP(C377,CC!$C$7:$D$207,2,0)="Não há previsão de promoção",VLOOKUP(C377,CC!$C$7:$D$207,2,0)=0,C377=""),"",VLOOKUP(C377,CC!$C$7:$D$207,2,0))),"",IF(OR(VLOOKUP(C377,CC!$C$7:$D$207,2,0)="Não há previsão de promoção",VLOOKUP(C377,CC!$C$7:$D$207,2,0)=0,C377=""),"",VLOOKUP(C377,CC!$C$7:$D$207,2,0)))</f>
        <v/>
      </c>
      <c r="D378" s="39"/>
      <c r="E378" s="3">
        <f t="shared" si="14"/>
        <v>0</v>
      </c>
      <c r="F378">
        <f t="shared" si="13"/>
        <v>0</v>
      </c>
    </row>
    <row r="379" spans="2:6" ht="30" customHeight="1" thickBot="1" x14ac:dyDescent="0.3">
      <c r="B379" s="8">
        <v>154</v>
      </c>
      <c r="C379" s="38" t="str">
        <f>IF(ISERROR(
IF(OR(VLOOKUP(C378,CC!$C$7:$D$207,2,0)="Não há previsão de promoção",VLOOKUP(C378,CC!$C$7:$D$207,2,0)=0,C378=""),"",VLOOKUP(C378,CC!$C$7:$D$207,2,0))),"",IF(OR(VLOOKUP(C378,CC!$C$7:$D$207,2,0)="Não há previsão de promoção",VLOOKUP(C378,CC!$C$7:$D$207,2,0)=0,C378=""),"",VLOOKUP(C378,CC!$C$7:$D$207,2,0)))</f>
        <v/>
      </c>
      <c r="D379" s="39"/>
      <c r="E379" s="3">
        <f t="shared" si="14"/>
        <v>0</v>
      </c>
      <c r="F379">
        <f t="shared" si="13"/>
        <v>0</v>
      </c>
    </row>
    <row r="380" spans="2:6" ht="30" customHeight="1" thickBot="1" x14ac:dyDescent="0.3">
      <c r="B380" s="8">
        <v>155</v>
      </c>
      <c r="C380" s="38" t="str">
        <f>IF(ISERROR(
IF(OR(VLOOKUP(C379,CC!$C$7:$D$207,2,0)="Não há previsão de promoção",VLOOKUP(C379,CC!$C$7:$D$207,2,0)=0,C379=""),"",VLOOKUP(C379,CC!$C$7:$D$207,2,0))),"",IF(OR(VLOOKUP(C379,CC!$C$7:$D$207,2,0)="Não há previsão de promoção",VLOOKUP(C379,CC!$C$7:$D$207,2,0)=0,C379=""),"",VLOOKUP(C379,CC!$C$7:$D$207,2,0)))</f>
        <v/>
      </c>
      <c r="D380" s="39"/>
      <c r="E380" s="3">
        <f t="shared" si="14"/>
        <v>0</v>
      </c>
      <c r="F380">
        <f t="shared" si="13"/>
        <v>0</v>
      </c>
    </row>
    <row r="381" spans="2:6" ht="30" customHeight="1" thickBot="1" x14ac:dyDescent="0.3">
      <c r="B381" s="8">
        <v>156</v>
      </c>
      <c r="C381" s="38" t="str">
        <f>IF(ISERROR(
IF(OR(VLOOKUP(C380,CC!$C$7:$D$207,2,0)="Não há previsão de promoção",VLOOKUP(C380,CC!$C$7:$D$207,2,0)=0,C380=""),"",VLOOKUP(C380,CC!$C$7:$D$207,2,0))),"",IF(OR(VLOOKUP(C380,CC!$C$7:$D$207,2,0)="Não há previsão de promoção",VLOOKUP(C380,CC!$C$7:$D$207,2,0)=0,C380=""),"",VLOOKUP(C380,CC!$C$7:$D$207,2,0)))</f>
        <v/>
      </c>
      <c r="D381" s="39"/>
      <c r="E381" s="3">
        <f t="shared" si="14"/>
        <v>0</v>
      </c>
      <c r="F381">
        <f t="shared" si="13"/>
        <v>0</v>
      </c>
    </row>
    <row r="382" spans="2:6" ht="30" customHeight="1" thickBot="1" x14ac:dyDescent="0.3">
      <c r="B382" s="8">
        <v>157</v>
      </c>
      <c r="C382" s="38" t="str">
        <f>IF(ISERROR(
IF(OR(VLOOKUP(C381,CC!$C$7:$D$207,2,0)="Não há previsão de promoção",VLOOKUP(C381,CC!$C$7:$D$207,2,0)=0,C381=""),"",VLOOKUP(C381,CC!$C$7:$D$207,2,0))),"",IF(OR(VLOOKUP(C381,CC!$C$7:$D$207,2,0)="Não há previsão de promoção",VLOOKUP(C381,CC!$C$7:$D$207,2,0)=0,C381=""),"",VLOOKUP(C381,CC!$C$7:$D$207,2,0)))</f>
        <v/>
      </c>
      <c r="D382" s="39"/>
      <c r="E382" s="3">
        <f t="shared" si="14"/>
        <v>0</v>
      </c>
      <c r="F382">
        <f t="shared" si="13"/>
        <v>0</v>
      </c>
    </row>
    <row r="383" spans="2:6" ht="30" customHeight="1" thickBot="1" x14ac:dyDescent="0.3">
      <c r="B383" s="8">
        <v>158</v>
      </c>
      <c r="C383" s="38" t="str">
        <f>IF(ISERROR(
IF(OR(VLOOKUP(C382,CC!$C$7:$D$207,2,0)="Não há previsão de promoção",VLOOKUP(C382,CC!$C$7:$D$207,2,0)=0,C382=""),"",VLOOKUP(C382,CC!$C$7:$D$207,2,0))),"",IF(OR(VLOOKUP(C382,CC!$C$7:$D$207,2,0)="Não há previsão de promoção",VLOOKUP(C382,CC!$C$7:$D$207,2,0)=0,C382=""),"",VLOOKUP(C382,CC!$C$7:$D$207,2,0)))</f>
        <v/>
      </c>
      <c r="D383" s="39"/>
      <c r="E383" s="3">
        <f t="shared" si="14"/>
        <v>0</v>
      </c>
      <c r="F383">
        <f t="shared" si="13"/>
        <v>0</v>
      </c>
    </row>
    <row r="384" spans="2:6" ht="30" customHeight="1" thickBot="1" x14ac:dyDescent="0.3">
      <c r="B384" s="8">
        <v>159</v>
      </c>
      <c r="C384" s="38" t="str">
        <f>IF(ISERROR(
IF(OR(VLOOKUP(C383,CC!$C$7:$D$207,2,0)="Não há previsão de promoção",VLOOKUP(C383,CC!$C$7:$D$207,2,0)=0,C383=""),"",VLOOKUP(C383,CC!$C$7:$D$207,2,0))),"",IF(OR(VLOOKUP(C383,CC!$C$7:$D$207,2,0)="Não há previsão de promoção",VLOOKUP(C383,CC!$C$7:$D$207,2,0)=0,C383=""),"",VLOOKUP(C383,CC!$C$7:$D$207,2,0)))</f>
        <v/>
      </c>
      <c r="D384" s="39"/>
      <c r="E384" s="3">
        <f t="shared" si="14"/>
        <v>0</v>
      </c>
      <c r="F384">
        <f t="shared" si="13"/>
        <v>0</v>
      </c>
    </row>
    <row r="385" spans="2:6" ht="30" customHeight="1" thickBot="1" x14ac:dyDescent="0.3">
      <c r="B385" s="8">
        <v>160</v>
      </c>
      <c r="C385" s="38" t="str">
        <f>IF(ISERROR(
IF(OR(VLOOKUP(C384,CC!$C$7:$D$207,2,0)="Não há previsão de promoção",VLOOKUP(C384,CC!$C$7:$D$207,2,0)=0,C384=""),"",VLOOKUP(C384,CC!$C$7:$D$207,2,0))),"",IF(OR(VLOOKUP(C384,CC!$C$7:$D$207,2,0)="Não há previsão de promoção",VLOOKUP(C384,CC!$C$7:$D$207,2,0)=0,C384=""),"",VLOOKUP(C384,CC!$C$7:$D$207,2,0)))</f>
        <v/>
      </c>
      <c r="D385" s="39"/>
      <c r="E385" s="3">
        <f t="shared" si="14"/>
        <v>0</v>
      </c>
      <c r="F385">
        <f t="shared" si="13"/>
        <v>0</v>
      </c>
    </row>
    <row r="386" spans="2:6" ht="30" customHeight="1" thickBot="1" x14ac:dyDescent="0.3">
      <c r="B386" s="8">
        <v>161</v>
      </c>
      <c r="C386" s="38" t="str">
        <f>IF(ISERROR(
IF(OR(VLOOKUP(C385,CC!$C$7:$D$207,2,0)="Não há previsão de promoção",VLOOKUP(C385,CC!$C$7:$D$207,2,0)=0,C385=""),"",VLOOKUP(C385,CC!$C$7:$D$207,2,0))),"",IF(OR(VLOOKUP(C385,CC!$C$7:$D$207,2,0)="Não há previsão de promoção",VLOOKUP(C385,CC!$C$7:$D$207,2,0)=0,C385=""),"",VLOOKUP(C385,CC!$C$7:$D$207,2,0)))</f>
        <v/>
      </c>
      <c r="D386" s="39"/>
      <c r="E386" s="3">
        <f t="shared" si="14"/>
        <v>0</v>
      </c>
      <c r="F386">
        <f t="shared" si="13"/>
        <v>0</v>
      </c>
    </row>
    <row r="387" spans="2:6" ht="30" customHeight="1" thickBot="1" x14ac:dyDescent="0.3">
      <c r="B387" s="8">
        <v>162</v>
      </c>
      <c r="C387" s="38" t="str">
        <f>IF(ISERROR(
IF(OR(VLOOKUP(C386,CC!$C$7:$D$207,2,0)="Não há previsão de promoção",VLOOKUP(C386,CC!$C$7:$D$207,2,0)=0,C386=""),"",VLOOKUP(C386,CC!$C$7:$D$207,2,0))),"",IF(OR(VLOOKUP(C386,CC!$C$7:$D$207,2,0)="Não há previsão de promoção",VLOOKUP(C386,CC!$C$7:$D$207,2,0)=0,C386=""),"",VLOOKUP(C386,CC!$C$7:$D$207,2,0)))</f>
        <v/>
      </c>
      <c r="D387" s="39"/>
      <c r="E387" s="3">
        <f t="shared" si="14"/>
        <v>0</v>
      </c>
      <c r="F387">
        <f t="shared" si="13"/>
        <v>0</v>
      </c>
    </row>
    <row r="388" spans="2:6" ht="30" customHeight="1" thickBot="1" x14ac:dyDescent="0.3">
      <c r="B388" s="8">
        <v>163</v>
      </c>
      <c r="C388" s="38" t="str">
        <f>IF(ISERROR(
IF(OR(VLOOKUP(C387,CC!$C$7:$D$207,2,0)="Não há previsão de promoção",VLOOKUP(C387,CC!$C$7:$D$207,2,0)=0,C387=""),"",VLOOKUP(C387,CC!$C$7:$D$207,2,0))),"",IF(OR(VLOOKUP(C387,CC!$C$7:$D$207,2,0)="Não há previsão de promoção",VLOOKUP(C387,CC!$C$7:$D$207,2,0)=0,C387=""),"",VLOOKUP(C387,CC!$C$7:$D$207,2,0)))</f>
        <v/>
      </c>
      <c r="D388" s="39"/>
      <c r="E388" s="3">
        <f t="shared" si="14"/>
        <v>0</v>
      </c>
      <c r="F388">
        <f t="shared" si="13"/>
        <v>0</v>
      </c>
    </row>
    <row r="389" spans="2:6" ht="30" customHeight="1" thickBot="1" x14ac:dyDescent="0.3">
      <c r="B389" s="8">
        <v>164</v>
      </c>
      <c r="C389" s="38" t="str">
        <f>IF(ISERROR(
IF(OR(VLOOKUP(C388,CC!$C$7:$D$207,2,0)="Não há previsão de promoção",VLOOKUP(C388,CC!$C$7:$D$207,2,0)=0,C388=""),"",VLOOKUP(C388,CC!$C$7:$D$207,2,0))),"",IF(OR(VLOOKUP(C388,CC!$C$7:$D$207,2,0)="Não há previsão de promoção",VLOOKUP(C388,CC!$C$7:$D$207,2,0)=0,C388=""),"",VLOOKUP(C388,CC!$C$7:$D$207,2,0)))</f>
        <v/>
      </c>
      <c r="D389" s="39"/>
      <c r="E389" s="3">
        <f t="shared" si="14"/>
        <v>0</v>
      </c>
      <c r="F389">
        <f t="shared" si="13"/>
        <v>0</v>
      </c>
    </row>
    <row r="390" spans="2:6" ht="30" customHeight="1" thickBot="1" x14ac:dyDescent="0.3">
      <c r="B390" s="8">
        <v>165</v>
      </c>
      <c r="C390" s="38" t="str">
        <f>IF(ISERROR(
IF(OR(VLOOKUP(C389,CC!$C$7:$D$207,2,0)="Não há previsão de promoção",VLOOKUP(C389,CC!$C$7:$D$207,2,0)=0,C389=""),"",VLOOKUP(C389,CC!$C$7:$D$207,2,0))),"",IF(OR(VLOOKUP(C389,CC!$C$7:$D$207,2,0)="Não há previsão de promoção",VLOOKUP(C389,CC!$C$7:$D$207,2,0)=0,C389=""),"",VLOOKUP(C389,CC!$C$7:$D$207,2,0)))</f>
        <v/>
      </c>
      <c r="D390" s="39"/>
      <c r="E390" s="3">
        <f t="shared" si="14"/>
        <v>0</v>
      </c>
      <c r="F390">
        <f t="shared" si="13"/>
        <v>0</v>
      </c>
    </row>
    <row r="391" spans="2:6" ht="30" customHeight="1" thickBot="1" x14ac:dyDescent="0.3">
      <c r="B391" s="8">
        <v>166</v>
      </c>
      <c r="C391" s="38" t="str">
        <f>IF(ISERROR(
IF(OR(VLOOKUP(C390,CC!$C$7:$D$207,2,0)="Não há previsão de promoção",VLOOKUP(C390,CC!$C$7:$D$207,2,0)=0,C390=""),"",VLOOKUP(C390,CC!$C$7:$D$207,2,0))),"",IF(OR(VLOOKUP(C390,CC!$C$7:$D$207,2,0)="Não há previsão de promoção",VLOOKUP(C390,CC!$C$7:$D$207,2,0)=0,C390=""),"",VLOOKUP(C390,CC!$C$7:$D$207,2,0)))</f>
        <v/>
      </c>
      <c r="D391" s="39"/>
      <c r="E391" s="3">
        <f t="shared" si="14"/>
        <v>0</v>
      </c>
      <c r="F391">
        <f t="shared" si="13"/>
        <v>0</v>
      </c>
    </row>
    <row r="392" spans="2:6" ht="30" customHeight="1" thickBot="1" x14ac:dyDescent="0.3">
      <c r="B392" s="8">
        <v>167</v>
      </c>
      <c r="C392" s="38" t="str">
        <f>IF(ISERROR(
IF(OR(VLOOKUP(C391,CC!$C$7:$D$207,2,0)="Não há previsão de promoção",VLOOKUP(C391,CC!$C$7:$D$207,2,0)=0,C391=""),"",VLOOKUP(C391,CC!$C$7:$D$207,2,0))),"",IF(OR(VLOOKUP(C391,CC!$C$7:$D$207,2,0)="Não há previsão de promoção",VLOOKUP(C391,CC!$C$7:$D$207,2,0)=0,C391=""),"",VLOOKUP(C391,CC!$C$7:$D$207,2,0)))</f>
        <v/>
      </c>
      <c r="D392" s="39"/>
      <c r="E392" s="3">
        <f t="shared" si="14"/>
        <v>0</v>
      </c>
      <c r="F392">
        <f t="shared" si="13"/>
        <v>0</v>
      </c>
    </row>
    <row r="393" spans="2:6" ht="30" customHeight="1" thickBot="1" x14ac:dyDescent="0.3">
      <c r="B393" s="8">
        <v>168</v>
      </c>
      <c r="C393" s="38" t="str">
        <f>IF(ISERROR(
IF(OR(VLOOKUP(C392,CC!$C$7:$D$207,2,0)="Não há previsão de promoção",VLOOKUP(C392,CC!$C$7:$D$207,2,0)=0,C392=""),"",VLOOKUP(C392,CC!$C$7:$D$207,2,0))),"",IF(OR(VLOOKUP(C392,CC!$C$7:$D$207,2,0)="Não há previsão de promoção",VLOOKUP(C392,CC!$C$7:$D$207,2,0)=0,C392=""),"",VLOOKUP(C392,CC!$C$7:$D$207,2,0)))</f>
        <v/>
      </c>
      <c r="D393" s="39"/>
      <c r="E393" s="3">
        <f t="shared" si="14"/>
        <v>0</v>
      </c>
      <c r="F393">
        <f t="shared" si="13"/>
        <v>0</v>
      </c>
    </row>
    <row r="394" spans="2:6" ht="30" customHeight="1" thickBot="1" x14ac:dyDescent="0.3">
      <c r="B394" s="8">
        <v>169</v>
      </c>
      <c r="C394" s="38" t="str">
        <f>IF(ISERROR(
IF(OR(VLOOKUP(C393,CC!$C$7:$D$207,2,0)="Não há previsão de promoção",VLOOKUP(C393,CC!$C$7:$D$207,2,0)=0,C393=""),"",VLOOKUP(C393,CC!$C$7:$D$207,2,0))),"",IF(OR(VLOOKUP(C393,CC!$C$7:$D$207,2,0)="Não há previsão de promoção",VLOOKUP(C393,CC!$C$7:$D$207,2,0)=0,C393=""),"",VLOOKUP(C393,CC!$C$7:$D$207,2,0)))</f>
        <v/>
      </c>
      <c r="D394" s="39"/>
      <c r="E394" s="3">
        <f t="shared" si="14"/>
        <v>0</v>
      </c>
      <c r="F394">
        <f t="shared" si="13"/>
        <v>0</v>
      </c>
    </row>
    <row r="395" spans="2:6" ht="30" customHeight="1" thickBot="1" x14ac:dyDescent="0.3">
      <c r="B395" s="8">
        <v>170</v>
      </c>
      <c r="C395" s="38" t="str">
        <f>IF(ISERROR(
IF(OR(VLOOKUP(C394,CC!$C$7:$D$207,2,0)="Não há previsão de promoção",VLOOKUP(C394,CC!$C$7:$D$207,2,0)=0,C394=""),"",VLOOKUP(C394,CC!$C$7:$D$207,2,0))),"",IF(OR(VLOOKUP(C394,CC!$C$7:$D$207,2,0)="Não há previsão de promoção",VLOOKUP(C394,CC!$C$7:$D$207,2,0)=0,C394=""),"",VLOOKUP(C394,CC!$C$7:$D$207,2,0)))</f>
        <v/>
      </c>
      <c r="D395" s="39"/>
      <c r="E395" s="3">
        <f t="shared" si="14"/>
        <v>0</v>
      </c>
      <c r="F395">
        <f t="shared" si="13"/>
        <v>0</v>
      </c>
    </row>
    <row r="396" spans="2:6" ht="30" customHeight="1" thickBot="1" x14ac:dyDescent="0.3">
      <c r="B396" s="8">
        <v>171</v>
      </c>
      <c r="C396" s="38" t="str">
        <f>IF(ISERROR(
IF(OR(VLOOKUP(C395,CC!$C$7:$D$207,2,0)="Não há previsão de promoção",VLOOKUP(C395,CC!$C$7:$D$207,2,0)=0,C395=""),"",VLOOKUP(C395,CC!$C$7:$D$207,2,0))),"",IF(OR(VLOOKUP(C395,CC!$C$7:$D$207,2,0)="Não há previsão de promoção",VLOOKUP(C395,CC!$C$7:$D$207,2,0)=0,C395=""),"",VLOOKUP(C395,CC!$C$7:$D$207,2,0)))</f>
        <v/>
      </c>
      <c r="D396" s="39"/>
      <c r="E396" s="3">
        <f t="shared" si="14"/>
        <v>0</v>
      </c>
      <c r="F396">
        <f t="shared" si="13"/>
        <v>0</v>
      </c>
    </row>
    <row r="397" spans="2:6" ht="30" customHeight="1" thickBot="1" x14ac:dyDescent="0.3">
      <c r="B397" s="8">
        <v>172</v>
      </c>
      <c r="C397" s="38" t="str">
        <f>IF(ISERROR(
IF(OR(VLOOKUP(C396,CC!$C$7:$D$207,2,0)="Não há previsão de promoção",VLOOKUP(C396,CC!$C$7:$D$207,2,0)=0,C396=""),"",VLOOKUP(C396,CC!$C$7:$D$207,2,0))),"",IF(OR(VLOOKUP(C396,CC!$C$7:$D$207,2,0)="Não há previsão de promoção",VLOOKUP(C396,CC!$C$7:$D$207,2,0)=0,C396=""),"",VLOOKUP(C396,CC!$C$7:$D$207,2,0)))</f>
        <v/>
      </c>
      <c r="D397" s="39"/>
      <c r="E397" s="3">
        <f t="shared" si="14"/>
        <v>0</v>
      </c>
      <c r="F397">
        <f t="shared" si="13"/>
        <v>0</v>
      </c>
    </row>
    <row r="398" spans="2:6" ht="30" customHeight="1" thickBot="1" x14ac:dyDescent="0.3">
      <c r="B398" s="8">
        <v>173</v>
      </c>
      <c r="C398" s="38" t="str">
        <f>IF(ISERROR(
IF(OR(VLOOKUP(C397,CC!$C$7:$D$207,2,0)="Não há previsão de promoção",VLOOKUP(C397,CC!$C$7:$D$207,2,0)=0,C397=""),"",VLOOKUP(C397,CC!$C$7:$D$207,2,0))),"",IF(OR(VLOOKUP(C397,CC!$C$7:$D$207,2,0)="Não há previsão de promoção",VLOOKUP(C397,CC!$C$7:$D$207,2,0)=0,C397=""),"",VLOOKUP(C397,CC!$C$7:$D$207,2,0)))</f>
        <v/>
      </c>
      <c r="D398" s="39"/>
      <c r="E398" s="3">
        <f t="shared" si="14"/>
        <v>0</v>
      </c>
      <c r="F398">
        <f t="shared" si="13"/>
        <v>0</v>
      </c>
    </row>
    <row r="399" spans="2:6" ht="30" customHeight="1" thickBot="1" x14ac:dyDescent="0.3">
      <c r="B399" s="8">
        <v>174</v>
      </c>
      <c r="C399" s="38" t="str">
        <f>IF(ISERROR(
IF(OR(VLOOKUP(C398,CC!$C$7:$D$207,2,0)="Não há previsão de promoção",VLOOKUP(C398,CC!$C$7:$D$207,2,0)=0,C398=""),"",VLOOKUP(C398,CC!$C$7:$D$207,2,0))),"",IF(OR(VLOOKUP(C398,CC!$C$7:$D$207,2,0)="Não há previsão de promoção",VLOOKUP(C398,CC!$C$7:$D$207,2,0)=0,C398=""),"",VLOOKUP(C398,CC!$C$7:$D$207,2,0)))</f>
        <v/>
      </c>
      <c r="D399" s="39"/>
      <c r="E399" s="3">
        <f t="shared" si="14"/>
        <v>0</v>
      </c>
      <c r="F399">
        <f t="shared" si="13"/>
        <v>0</v>
      </c>
    </row>
    <row r="400" spans="2:6" ht="30" customHeight="1" thickBot="1" x14ac:dyDescent="0.3">
      <c r="B400" s="8">
        <v>175</v>
      </c>
      <c r="C400" s="38" t="str">
        <f>IF(ISERROR(
IF(OR(VLOOKUP(C399,CC!$C$7:$D$207,2,0)="Não há previsão de promoção",VLOOKUP(C399,CC!$C$7:$D$207,2,0)=0,C399=""),"",VLOOKUP(C399,CC!$C$7:$D$207,2,0))),"",IF(OR(VLOOKUP(C399,CC!$C$7:$D$207,2,0)="Não há previsão de promoção",VLOOKUP(C399,CC!$C$7:$D$207,2,0)=0,C399=""),"",VLOOKUP(C399,CC!$C$7:$D$207,2,0)))</f>
        <v/>
      </c>
      <c r="D400" s="39"/>
      <c r="E400" s="3">
        <f t="shared" si="14"/>
        <v>0</v>
      </c>
      <c r="F400">
        <f t="shared" si="13"/>
        <v>0</v>
      </c>
    </row>
    <row r="401" spans="2:6" ht="30" customHeight="1" thickBot="1" x14ac:dyDescent="0.3">
      <c r="B401" s="8">
        <v>176</v>
      </c>
      <c r="C401" s="38" t="str">
        <f>IF(ISERROR(
IF(OR(VLOOKUP(C400,CC!$C$7:$D$207,2,0)="Não há previsão de promoção",VLOOKUP(C400,CC!$C$7:$D$207,2,0)=0,C400=""),"",VLOOKUP(C400,CC!$C$7:$D$207,2,0))),"",IF(OR(VLOOKUP(C400,CC!$C$7:$D$207,2,0)="Não há previsão de promoção",VLOOKUP(C400,CC!$C$7:$D$207,2,0)=0,C400=""),"",VLOOKUP(C400,CC!$C$7:$D$207,2,0)))</f>
        <v/>
      </c>
      <c r="D401" s="39"/>
      <c r="E401" s="3">
        <f t="shared" si="14"/>
        <v>0</v>
      </c>
      <c r="F401">
        <f t="shared" si="13"/>
        <v>0</v>
      </c>
    </row>
    <row r="402" spans="2:6" ht="30" customHeight="1" thickBot="1" x14ac:dyDescent="0.3">
      <c r="B402" s="8">
        <v>177</v>
      </c>
      <c r="C402" s="38" t="str">
        <f>IF(ISERROR(
IF(OR(VLOOKUP(C401,CC!$C$7:$D$207,2,0)="Não há previsão de promoção",VLOOKUP(C401,CC!$C$7:$D$207,2,0)=0,C401=""),"",VLOOKUP(C401,CC!$C$7:$D$207,2,0))),"",IF(OR(VLOOKUP(C401,CC!$C$7:$D$207,2,0)="Não há previsão de promoção",VLOOKUP(C401,CC!$C$7:$D$207,2,0)=0,C401=""),"",VLOOKUP(C401,CC!$C$7:$D$207,2,0)))</f>
        <v/>
      </c>
      <c r="D402" s="39"/>
      <c r="E402" s="3">
        <f t="shared" si="14"/>
        <v>0</v>
      </c>
      <c r="F402">
        <f t="shared" si="13"/>
        <v>0</v>
      </c>
    </row>
    <row r="403" spans="2:6" ht="30" customHeight="1" thickBot="1" x14ac:dyDescent="0.3">
      <c r="B403" s="8">
        <v>178</v>
      </c>
      <c r="C403" s="38" t="str">
        <f>IF(ISERROR(
IF(OR(VLOOKUP(C402,CC!$C$7:$D$207,2,0)="Não há previsão de promoção",VLOOKUP(C402,CC!$C$7:$D$207,2,0)=0,C402=""),"",VLOOKUP(C402,CC!$C$7:$D$207,2,0))),"",IF(OR(VLOOKUP(C402,CC!$C$7:$D$207,2,0)="Não há previsão de promoção",VLOOKUP(C402,CC!$C$7:$D$207,2,0)=0,C402=""),"",VLOOKUP(C402,CC!$C$7:$D$207,2,0)))</f>
        <v/>
      </c>
      <c r="D403" s="39"/>
      <c r="E403" s="3">
        <f t="shared" si="14"/>
        <v>0</v>
      </c>
      <c r="F403">
        <f t="shared" si="13"/>
        <v>0</v>
      </c>
    </row>
    <row r="404" spans="2:6" ht="30" customHeight="1" thickBot="1" x14ac:dyDescent="0.3">
      <c r="B404" s="8">
        <v>179</v>
      </c>
      <c r="C404" s="38" t="str">
        <f>IF(ISERROR(
IF(OR(VLOOKUP(C403,CC!$C$7:$D$207,2,0)="Não há previsão de promoção",VLOOKUP(C403,CC!$C$7:$D$207,2,0)=0,C403=""),"",VLOOKUP(C403,CC!$C$7:$D$207,2,0))),"",IF(OR(VLOOKUP(C403,CC!$C$7:$D$207,2,0)="Não há previsão de promoção",VLOOKUP(C403,CC!$C$7:$D$207,2,0)=0,C403=""),"",VLOOKUP(C403,CC!$C$7:$D$207,2,0)))</f>
        <v/>
      </c>
      <c r="D404" s="39"/>
      <c r="E404" s="3">
        <f t="shared" si="14"/>
        <v>0</v>
      </c>
      <c r="F404">
        <f t="shared" si="13"/>
        <v>0</v>
      </c>
    </row>
    <row r="405" spans="2:6" ht="30" customHeight="1" thickBot="1" x14ac:dyDescent="0.3">
      <c r="B405" s="8">
        <v>180</v>
      </c>
      <c r="C405" s="38" t="str">
        <f>IF(ISERROR(
IF(OR(VLOOKUP(C404,CC!$C$7:$D$207,2,0)="Não há previsão de promoção",VLOOKUP(C404,CC!$C$7:$D$207,2,0)=0,C404=""),"",VLOOKUP(C404,CC!$C$7:$D$207,2,0))),"",IF(OR(VLOOKUP(C404,CC!$C$7:$D$207,2,0)="Não há previsão de promoção",VLOOKUP(C404,CC!$C$7:$D$207,2,0)=0,C404=""),"",VLOOKUP(C404,CC!$C$7:$D$207,2,0)))</f>
        <v/>
      </c>
      <c r="D405" s="39"/>
      <c r="E405" s="3">
        <f t="shared" si="14"/>
        <v>0</v>
      </c>
      <c r="F405">
        <f t="shared" si="13"/>
        <v>0</v>
      </c>
    </row>
    <row r="406" spans="2:6" ht="30" customHeight="1" thickBot="1" x14ac:dyDescent="0.3">
      <c r="B406" s="8">
        <v>181</v>
      </c>
      <c r="C406" s="38" t="str">
        <f>IF(ISERROR(
IF(OR(VLOOKUP(C405,CC!$C$7:$D$207,2,0)="Não há previsão de promoção",VLOOKUP(C405,CC!$C$7:$D$207,2,0)=0,C405=""),"",VLOOKUP(C405,CC!$C$7:$D$207,2,0))),"",IF(OR(VLOOKUP(C405,CC!$C$7:$D$207,2,0)="Não há previsão de promoção",VLOOKUP(C405,CC!$C$7:$D$207,2,0)=0,C405=""),"",VLOOKUP(C405,CC!$C$7:$D$207,2,0)))</f>
        <v/>
      </c>
      <c r="D406" s="39"/>
      <c r="E406" s="3">
        <f t="shared" si="14"/>
        <v>0</v>
      </c>
      <c r="F406">
        <f t="shared" si="13"/>
        <v>0</v>
      </c>
    </row>
    <row r="407" spans="2:6" ht="30" customHeight="1" thickBot="1" x14ac:dyDescent="0.3">
      <c r="B407" s="8">
        <v>182</v>
      </c>
      <c r="C407" s="38" t="str">
        <f>IF(ISERROR(
IF(OR(VLOOKUP(C406,CC!$C$7:$D$207,2,0)="Não há previsão de promoção",VLOOKUP(C406,CC!$C$7:$D$207,2,0)=0,C406=""),"",VLOOKUP(C406,CC!$C$7:$D$207,2,0))),"",IF(OR(VLOOKUP(C406,CC!$C$7:$D$207,2,0)="Não há previsão de promoção",VLOOKUP(C406,CC!$C$7:$D$207,2,0)=0,C406=""),"",VLOOKUP(C406,CC!$C$7:$D$207,2,0)))</f>
        <v/>
      </c>
      <c r="D407" s="39"/>
      <c r="E407" s="3">
        <f t="shared" si="14"/>
        <v>0</v>
      </c>
      <c r="F407">
        <f t="shared" si="13"/>
        <v>0</v>
      </c>
    </row>
    <row r="408" spans="2:6" ht="30" customHeight="1" thickBot="1" x14ac:dyDescent="0.3">
      <c r="B408" s="8">
        <v>183</v>
      </c>
      <c r="C408" s="38" t="str">
        <f>IF(ISERROR(
IF(OR(VLOOKUP(C407,CC!$C$7:$D$207,2,0)="Não há previsão de promoção",VLOOKUP(C407,CC!$C$7:$D$207,2,0)=0,C407=""),"",VLOOKUP(C407,CC!$C$7:$D$207,2,0))),"",IF(OR(VLOOKUP(C407,CC!$C$7:$D$207,2,0)="Não há previsão de promoção",VLOOKUP(C407,CC!$C$7:$D$207,2,0)=0,C407=""),"",VLOOKUP(C407,CC!$C$7:$D$207,2,0)))</f>
        <v/>
      </c>
      <c r="D408" s="39"/>
      <c r="E408" s="3">
        <f t="shared" si="14"/>
        <v>0</v>
      </c>
      <c r="F408">
        <f t="shared" si="13"/>
        <v>0</v>
      </c>
    </row>
    <row r="409" spans="2:6" ht="30" customHeight="1" thickBot="1" x14ac:dyDescent="0.3">
      <c r="B409" s="8">
        <v>184</v>
      </c>
      <c r="C409" s="38" t="str">
        <f>IF(ISERROR(
IF(OR(VLOOKUP(C408,CC!$C$7:$D$207,2,0)="Não há previsão de promoção",VLOOKUP(C408,CC!$C$7:$D$207,2,0)=0,C408=""),"",VLOOKUP(C408,CC!$C$7:$D$207,2,0))),"",IF(OR(VLOOKUP(C408,CC!$C$7:$D$207,2,0)="Não há previsão de promoção",VLOOKUP(C408,CC!$C$7:$D$207,2,0)=0,C408=""),"",VLOOKUP(C408,CC!$C$7:$D$207,2,0)))</f>
        <v/>
      </c>
      <c r="D409" s="39"/>
      <c r="E409" s="3">
        <f t="shared" si="14"/>
        <v>0</v>
      </c>
      <c r="F409">
        <f t="shared" si="13"/>
        <v>0</v>
      </c>
    </row>
    <row r="410" spans="2:6" ht="30" customHeight="1" thickBot="1" x14ac:dyDescent="0.3">
      <c r="B410" s="8">
        <v>185</v>
      </c>
      <c r="C410" s="38" t="str">
        <f>IF(ISERROR(
IF(OR(VLOOKUP(C409,CC!$C$7:$D$207,2,0)="Não há previsão de promoção",VLOOKUP(C409,CC!$C$7:$D$207,2,0)=0,C409=""),"",VLOOKUP(C409,CC!$C$7:$D$207,2,0))),"",IF(OR(VLOOKUP(C409,CC!$C$7:$D$207,2,0)="Não há previsão de promoção",VLOOKUP(C409,CC!$C$7:$D$207,2,0)=0,C409=""),"",VLOOKUP(C409,CC!$C$7:$D$207,2,0)))</f>
        <v/>
      </c>
      <c r="D410" s="39"/>
      <c r="E410" s="3">
        <f t="shared" si="14"/>
        <v>0</v>
      </c>
      <c r="F410">
        <f t="shared" si="13"/>
        <v>0</v>
      </c>
    </row>
    <row r="411" spans="2:6" ht="30" customHeight="1" thickBot="1" x14ac:dyDescent="0.3">
      <c r="B411" s="8">
        <v>186</v>
      </c>
      <c r="C411" s="38" t="str">
        <f>IF(ISERROR(
IF(OR(VLOOKUP(C410,CC!$C$7:$D$207,2,0)="Não há previsão de promoção",VLOOKUP(C410,CC!$C$7:$D$207,2,0)=0,C410=""),"",VLOOKUP(C410,CC!$C$7:$D$207,2,0))),"",IF(OR(VLOOKUP(C410,CC!$C$7:$D$207,2,0)="Não há previsão de promoção",VLOOKUP(C410,CC!$C$7:$D$207,2,0)=0,C410=""),"",VLOOKUP(C410,CC!$C$7:$D$207,2,0)))</f>
        <v/>
      </c>
      <c r="D411" s="39"/>
      <c r="E411" s="3">
        <f t="shared" si="14"/>
        <v>0</v>
      </c>
      <c r="F411">
        <f t="shared" si="13"/>
        <v>0</v>
      </c>
    </row>
    <row r="412" spans="2:6" ht="30" customHeight="1" thickBot="1" x14ac:dyDescent="0.3">
      <c r="B412" s="8">
        <v>187</v>
      </c>
      <c r="C412" s="38" t="str">
        <f>IF(ISERROR(
IF(OR(VLOOKUP(C411,CC!$C$7:$D$207,2,0)="Não há previsão de promoção",VLOOKUP(C411,CC!$C$7:$D$207,2,0)=0,C411=""),"",VLOOKUP(C411,CC!$C$7:$D$207,2,0))),"",IF(OR(VLOOKUP(C411,CC!$C$7:$D$207,2,0)="Não há previsão de promoção",VLOOKUP(C411,CC!$C$7:$D$207,2,0)=0,C411=""),"",VLOOKUP(C411,CC!$C$7:$D$207,2,0)))</f>
        <v/>
      </c>
      <c r="D412" s="39"/>
      <c r="E412" s="3">
        <f t="shared" si="14"/>
        <v>0</v>
      </c>
      <c r="F412">
        <f t="shared" si="13"/>
        <v>0</v>
      </c>
    </row>
    <row r="413" spans="2:6" ht="30" customHeight="1" thickBot="1" x14ac:dyDescent="0.3">
      <c r="B413" s="8">
        <v>188</v>
      </c>
      <c r="C413" s="38" t="str">
        <f>IF(ISERROR(
IF(OR(VLOOKUP(C412,CC!$C$7:$D$207,2,0)="Não há previsão de promoção",VLOOKUP(C412,CC!$C$7:$D$207,2,0)=0,C412=""),"",VLOOKUP(C412,CC!$C$7:$D$207,2,0))),"",IF(OR(VLOOKUP(C412,CC!$C$7:$D$207,2,0)="Não há previsão de promoção",VLOOKUP(C412,CC!$C$7:$D$207,2,0)=0,C412=""),"",VLOOKUP(C412,CC!$C$7:$D$207,2,0)))</f>
        <v/>
      </c>
      <c r="D413" s="39"/>
      <c r="E413" s="3">
        <f t="shared" si="14"/>
        <v>0</v>
      </c>
      <c r="F413">
        <f t="shared" si="13"/>
        <v>0</v>
      </c>
    </row>
    <row r="414" spans="2:6" ht="30" customHeight="1" thickBot="1" x14ac:dyDescent="0.3">
      <c r="B414" s="8">
        <v>189</v>
      </c>
      <c r="C414" s="38" t="str">
        <f>IF(ISERROR(
IF(OR(VLOOKUP(C413,CC!$C$7:$D$207,2,0)="Não há previsão de promoção",VLOOKUP(C413,CC!$C$7:$D$207,2,0)=0,C413=""),"",VLOOKUP(C413,CC!$C$7:$D$207,2,0))),"",IF(OR(VLOOKUP(C413,CC!$C$7:$D$207,2,0)="Não há previsão de promoção",VLOOKUP(C413,CC!$C$7:$D$207,2,0)=0,C413=""),"",VLOOKUP(C413,CC!$C$7:$D$207,2,0)))</f>
        <v/>
      </c>
      <c r="D414" s="39"/>
      <c r="E414" s="3">
        <f t="shared" si="14"/>
        <v>0</v>
      </c>
      <c r="F414">
        <f t="shared" si="13"/>
        <v>0</v>
      </c>
    </row>
    <row r="415" spans="2:6" ht="30" customHeight="1" thickBot="1" x14ac:dyDescent="0.3">
      <c r="B415" s="8">
        <v>190</v>
      </c>
      <c r="C415" s="38" t="str">
        <f>IF(ISERROR(
IF(OR(VLOOKUP(C414,CC!$C$7:$D$207,2,0)="Não há previsão de promoção",VLOOKUP(C414,CC!$C$7:$D$207,2,0)=0,C414=""),"",VLOOKUP(C414,CC!$C$7:$D$207,2,0))),"",IF(OR(VLOOKUP(C414,CC!$C$7:$D$207,2,0)="Não há previsão de promoção",VLOOKUP(C414,CC!$C$7:$D$207,2,0)=0,C414=""),"",VLOOKUP(C414,CC!$C$7:$D$207,2,0)))</f>
        <v/>
      </c>
      <c r="D415" s="39"/>
      <c r="E415" s="3">
        <f t="shared" si="14"/>
        <v>0</v>
      </c>
      <c r="F415">
        <f t="shared" si="13"/>
        <v>0</v>
      </c>
    </row>
    <row r="416" spans="2:6" ht="30" customHeight="1" thickBot="1" x14ac:dyDescent="0.3">
      <c r="B416" s="8">
        <v>191</v>
      </c>
      <c r="C416" s="38" t="str">
        <f>IF(ISERROR(
IF(OR(VLOOKUP(C415,CC!$C$7:$D$207,2,0)="Não há previsão de promoção",VLOOKUP(C415,CC!$C$7:$D$207,2,0)=0,C415=""),"",VLOOKUP(C415,CC!$C$7:$D$207,2,0))),"",IF(OR(VLOOKUP(C415,CC!$C$7:$D$207,2,0)="Não há previsão de promoção",VLOOKUP(C415,CC!$C$7:$D$207,2,0)=0,C415=""),"",VLOOKUP(C415,CC!$C$7:$D$207,2,0)))</f>
        <v/>
      </c>
      <c r="D416" s="39"/>
      <c r="E416" s="3">
        <f t="shared" si="14"/>
        <v>0</v>
      </c>
      <c r="F416">
        <f t="shared" si="13"/>
        <v>0</v>
      </c>
    </row>
    <row r="417" spans="1:17" ht="30" customHeight="1" thickBot="1" x14ac:dyDescent="0.3">
      <c r="B417" s="8">
        <v>192</v>
      </c>
      <c r="C417" s="38" t="str">
        <f>IF(ISERROR(
IF(OR(VLOOKUP(C416,CC!$C$7:$D$207,2,0)="Não há previsão de promoção",VLOOKUP(C416,CC!$C$7:$D$207,2,0)=0,C416=""),"",VLOOKUP(C416,CC!$C$7:$D$207,2,0))),"",IF(OR(VLOOKUP(C416,CC!$C$7:$D$207,2,0)="Não há previsão de promoção",VLOOKUP(C416,CC!$C$7:$D$207,2,0)=0,C416=""),"",VLOOKUP(C416,CC!$C$7:$D$207,2,0)))</f>
        <v/>
      </c>
      <c r="D417" s="39"/>
      <c r="E417" s="3">
        <f t="shared" si="14"/>
        <v>0</v>
      </c>
      <c r="F417">
        <f t="shared" si="13"/>
        <v>0</v>
      </c>
    </row>
    <row r="418" spans="1:17" ht="30" customHeight="1" thickBot="1" x14ac:dyDescent="0.3">
      <c r="B418" s="8">
        <v>193</v>
      </c>
      <c r="C418" s="38" t="str">
        <f>IF(ISERROR(
IF(OR(VLOOKUP(C417,CC!$C$7:$D$207,2,0)="Não há previsão de promoção",VLOOKUP(C417,CC!$C$7:$D$207,2,0)=0,C417=""),"",VLOOKUP(C417,CC!$C$7:$D$207,2,0))),"",IF(OR(VLOOKUP(C417,CC!$C$7:$D$207,2,0)="Não há previsão de promoção",VLOOKUP(C417,CC!$C$7:$D$207,2,0)=0,C417=""),"",VLOOKUP(C417,CC!$C$7:$D$207,2,0)))</f>
        <v/>
      </c>
      <c r="D418" s="39"/>
      <c r="E418" s="3">
        <f t="shared" si="14"/>
        <v>0</v>
      </c>
      <c r="F418">
        <f t="shared" si="13"/>
        <v>0</v>
      </c>
    </row>
    <row r="419" spans="1:17" ht="30" customHeight="1" thickBot="1" x14ac:dyDescent="0.3">
      <c r="B419" s="8">
        <v>194</v>
      </c>
      <c r="C419" s="38" t="str">
        <f>IF(ISERROR(
IF(OR(VLOOKUP(C418,CC!$C$7:$D$207,2,0)="Não há previsão de promoção",VLOOKUP(C418,CC!$C$7:$D$207,2,0)=0,C418=""),"",VLOOKUP(C418,CC!$C$7:$D$207,2,0))),"",IF(OR(VLOOKUP(C418,CC!$C$7:$D$207,2,0)="Não há previsão de promoção",VLOOKUP(C418,CC!$C$7:$D$207,2,0)=0,C418=""),"",VLOOKUP(C418,CC!$C$7:$D$207,2,0)))</f>
        <v/>
      </c>
      <c r="D419" s="39"/>
      <c r="E419" s="3">
        <f t="shared" si="14"/>
        <v>0</v>
      </c>
      <c r="F419">
        <f t="shared" si="13"/>
        <v>0</v>
      </c>
    </row>
    <row r="420" spans="1:17" ht="30" customHeight="1" thickBot="1" x14ac:dyDescent="0.3">
      <c r="B420" s="8">
        <v>195</v>
      </c>
      <c r="C420" s="38" t="str">
        <f>IF(ISERROR(
IF(OR(VLOOKUP(C419,CC!$C$7:$D$207,2,0)="Não há previsão de promoção",VLOOKUP(C419,CC!$C$7:$D$207,2,0)=0,C419=""),"",VLOOKUP(C419,CC!$C$7:$D$207,2,0))),"",IF(OR(VLOOKUP(C419,CC!$C$7:$D$207,2,0)="Não há previsão de promoção",VLOOKUP(C419,CC!$C$7:$D$207,2,0)=0,C419=""),"",VLOOKUP(C419,CC!$C$7:$D$207,2,0)))</f>
        <v/>
      </c>
      <c r="D420" s="39"/>
      <c r="E420" s="3">
        <f t="shared" si="14"/>
        <v>0</v>
      </c>
      <c r="F420">
        <f t="shared" ref="F420:F425" si="15">IF(E420=1,F419+1,0)</f>
        <v>0</v>
      </c>
    </row>
    <row r="421" spans="1:17" ht="30" customHeight="1" thickBot="1" x14ac:dyDescent="0.3">
      <c r="B421" s="8">
        <v>196</v>
      </c>
      <c r="C421" s="38" t="str">
        <f>IF(ISERROR(
IF(OR(VLOOKUP(C420,CC!$C$7:$D$207,2,0)="Não há previsão de promoção",VLOOKUP(C420,CC!$C$7:$D$207,2,0)=0,C420=""),"",VLOOKUP(C420,CC!$C$7:$D$207,2,0))),"",IF(OR(VLOOKUP(C420,CC!$C$7:$D$207,2,0)="Não há previsão de promoção",VLOOKUP(C420,CC!$C$7:$D$207,2,0)=0,C420=""),"",VLOOKUP(C420,CC!$C$7:$D$207,2,0)))</f>
        <v/>
      </c>
      <c r="D421" s="39"/>
      <c r="E421" s="3">
        <f t="shared" si="14"/>
        <v>0</v>
      </c>
      <c r="F421">
        <f t="shared" si="15"/>
        <v>0</v>
      </c>
    </row>
    <row r="422" spans="1:17" ht="30" customHeight="1" thickBot="1" x14ac:dyDescent="0.3">
      <c r="B422" s="8">
        <v>197</v>
      </c>
      <c r="C422" s="38" t="str">
        <f>IF(ISERROR(
IF(OR(VLOOKUP(C421,CC!$C$7:$D$207,2,0)="Não há previsão de promoção",VLOOKUP(C421,CC!$C$7:$D$207,2,0)=0,C421=""),"",VLOOKUP(C421,CC!$C$7:$D$207,2,0))),"",IF(OR(VLOOKUP(C421,CC!$C$7:$D$207,2,0)="Não há previsão de promoção",VLOOKUP(C421,CC!$C$7:$D$207,2,0)=0,C421=""),"",VLOOKUP(C421,CC!$C$7:$D$207,2,0)))</f>
        <v/>
      </c>
      <c r="D422" s="39"/>
      <c r="E422" s="3">
        <f t="shared" si="14"/>
        <v>0</v>
      </c>
      <c r="F422">
        <f t="shared" si="15"/>
        <v>0</v>
      </c>
    </row>
    <row r="423" spans="1:17" ht="30" customHeight="1" thickBot="1" x14ac:dyDescent="0.3">
      <c r="B423" s="8">
        <v>198</v>
      </c>
      <c r="C423" s="38" t="str">
        <f>IF(ISERROR(
IF(OR(VLOOKUP(C422,CC!$C$7:$D$207,2,0)="Não há previsão de promoção",VLOOKUP(C422,CC!$C$7:$D$207,2,0)=0,C422=""),"",VLOOKUP(C422,CC!$C$7:$D$207,2,0))),"",IF(OR(VLOOKUP(C422,CC!$C$7:$D$207,2,0)="Não há previsão de promoção",VLOOKUP(C422,CC!$C$7:$D$207,2,0)=0,C422=""),"",VLOOKUP(C422,CC!$C$7:$D$207,2,0)))</f>
        <v/>
      </c>
      <c r="D423" s="39"/>
      <c r="E423" s="3">
        <f t="shared" si="14"/>
        <v>0</v>
      </c>
      <c r="F423">
        <f t="shared" si="15"/>
        <v>0</v>
      </c>
    </row>
    <row r="424" spans="1:17" ht="30" customHeight="1" thickBot="1" x14ac:dyDescent="0.3">
      <c r="B424" s="8">
        <v>199</v>
      </c>
      <c r="C424" s="38" t="str">
        <f>IF(ISERROR(
IF(OR(VLOOKUP(C423,CC!$C$7:$D$207,2,0)="Não há previsão de promoção",VLOOKUP(C423,CC!$C$7:$D$207,2,0)=0,C423=""),"",VLOOKUP(C423,CC!$C$7:$D$207,2,0))),"",IF(OR(VLOOKUP(C423,CC!$C$7:$D$207,2,0)="Não há previsão de promoção",VLOOKUP(C423,CC!$C$7:$D$207,2,0)=0,C423=""),"",VLOOKUP(C423,CC!$C$7:$D$207,2,0)))</f>
        <v/>
      </c>
      <c r="D424" s="39"/>
      <c r="E424" s="3">
        <f>IF(C424="",0,1)</f>
        <v>0</v>
      </c>
      <c r="F424">
        <f t="shared" si="15"/>
        <v>0</v>
      </c>
    </row>
    <row r="425" spans="1:17" ht="30" customHeight="1" x14ac:dyDescent="0.25">
      <c r="B425" s="8">
        <v>200</v>
      </c>
      <c r="C425" s="38" t="str">
        <f>IF(ISERROR(
IF(OR(VLOOKUP(C424,CC!$C$7:$D$207,2,0)="Não há previsão de promoção",VLOOKUP(C424,CC!$C$7:$D$207,2,0)=0,C424=""),"",VLOOKUP(C424,CC!$C$7:$D$207,2,0))),"",IF(OR(VLOOKUP(C424,CC!$C$7:$D$207,2,0)="Não há previsão de promoção",VLOOKUP(C424,CC!$C$7:$D$207,2,0)=0,C424=""),"",VLOOKUP(C424,CC!$C$7:$D$207,2,0)))</f>
        <v/>
      </c>
      <c r="D425" s="39"/>
      <c r="E425" s="3">
        <f>IF(C425="",0,1)</f>
        <v>0</v>
      </c>
      <c r="F425">
        <f t="shared" si="15"/>
        <v>0</v>
      </c>
    </row>
    <row r="426" spans="1:17" ht="30" customHeight="1" x14ac:dyDescent="0.25">
      <c r="A426" s="36" t="s">
        <v>57</v>
      </c>
      <c r="B426" s="36" t="s">
        <v>77</v>
      </c>
      <c r="C426" s="36"/>
      <c r="D426" s="37"/>
      <c r="E426" s="3"/>
      <c r="Q426" s="3"/>
    </row>
    <row r="427" spans="1:17" ht="30" customHeight="1" thickBot="1" x14ac:dyDescent="0.3">
      <c r="B427" s="9">
        <v>1</v>
      </c>
      <c r="C427" s="16" t="str">
        <f>IF(ISERROR(
INDEX($C$23:$D$425,MATCH(B427,$F$23:$F$425,0),1)),"",INDEX($C$23:$D$425,MATCH(B427,$F$23:$F$425,0),1))</f>
        <v/>
      </c>
      <c r="D427" s="17"/>
      <c r="E427" s="3"/>
      <c r="Q427" s="3"/>
    </row>
    <row r="428" spans="1:17" ht="30" customHeight="1" thickBot="1" x14ac:dyDescent="0.3">
      <c r="B428" s="5">
        <v>2</v>
      </c>
      <c r="C428" s="16" t="str">
        <f t="shared" ref="C428:C491" si="16">IF(ISERROR(
INDEX($C$23:$D$425,MATCH(B428,$F$23:$F$425,0),1)),"",INDEX($C$23:$D$425,MATCH(B428,$F$23:$F$425,0),1))</f>
        <v>Gerente</v>
      </c>
      <c r="D428" s="17"/>
      <c r="E428" s="3"/>
      <c r="Q428" s="3"/>
    </row>
    <row r="429" spans="1:17" ht="30" customHeight="1" thickBot="1" x14ac:dyDescent="0.3">
      <c r="B429" s="5">
        <v>3</v>
      </c>
      <c r="C429" s="16" t="str">
        <f t="shared" si="16"/>
        <v>Diretor criativo</v>
      </c>
      <c r="D429" s="17"/>
      <c r="E429" s="3"/>
      <c r="Q429" s="3"/>
    </row>
    <row r="430" spans="1:17" ht="30" customHeight="1" thickBot="1" x14ac:dyDescent="0.3">
      <c r="B430" s="5">
        <v>4</v>
      </c>
      <c r="C430" s="16" t="str">
        <f t="shared" si="16"/>
        <v>CEO</v>
      </c>
      <c r="D430" s="17"/>
      <c r="E430" s="3"/>
      <c r="Q430" s="3"/>
    </row>
    <row r="431" spans="1:17" ht="30" customHeight="1" thickBot="1" x14ac:dyDescent="0.3">
      <c r="B431" s="8">
        <v>5</v>
      </c>
      <c r="C431" s="16" t="str">
        <f t="shared" si="16"/>
        <v/>
      </c>
      <c r="D431" s="17"/>
      <c r="E431" s="3"/>
      <c r="Q431" s="3"/>
    </row>
    <row r="432" spans="1:17" ht="30" customHeight="1" thickBot="1" x14ac:dyDescent="0.3">
      <c r="B432" s="8">
        <v>6</v>
      </c>
      <c r="C432" s="16" t="str">
        <f t="shared" si="16"/>
        <v/>
      </c>
      <c r="D432" s="17"/>
      <c r="E432" s="3"/>
      <c r="Q432" s="3"/>
    </row>
    <row r="433" spans="2:5" ht="30" customHeight="1" thickBot="1" x14ac:dyDescent="0.3">
      <c r="B433" s="8">
        <v>7</v>
      </c>
      <c r="C433" s="16" t="str">
        <f t="shared" si="16"/>
        <v/>
      </c>
      <c r="D433" s="17"/>
      <c r="E433" s="3"/>
    </row>
    <row r="434" spans="2:5" ht="30" customHeight="1" thickBot="1" x14ac:dyDescent="0.3">
      <c r="B434" s="8">
        <v>8</v>
      </c>
      <c r="C434" s="16" t="str">
        <f t="shared" si="16"/>
        <v/>
      </c>
      <c r="D434" s="17"/>
      <c r="E434" s="3"/>
    </row>
    <row r="435" spans="2:5" ht="30" customHeight="1" thickBot="1" x14ac:dyDescent="0.3">
      <c r="B435" s="8">
        <v>9</v>
      </c>
      <c r="C435" s="16" t="str">
        <f t="shared" si="16"/>
        <v/>
      </c>
      <c r="D435" s="17"/>
      <c r="E435" s="3"/>
    </row>
    <row r="436" spans="2:5" ht="30" customHeight="1" thickBot="1" x14ac:dyDescent="0.3">
      <c r="B436" s="8">
        <v>10</v>
      </c>
      <c r="C436" s="16" t="str">
        <f t="shared" si="16"/>
        <v/>
      </c>
      <c r="D436" s="17"/>
      <c r="E436" s="3"/>
    </row>
    <row r="437" spans="2:5" ht="30" customHeight="1" thickBot="1" x14ac:dyDescent="0.3">
      <c r="B437" s="8">
        <v>11</v>
      </c>
      <c r="C437" s="16" t="str">
        <f t="shared" si="16"/>
        <v/>
      </c>
      <c r="D437" s="17"/>
      <c r="E437" s="3"/>
    </row>
    <row r="438" spans="2:5" ht="30" customHeight="1" thickBot="1" x14ac:dyDescent="0.3">
      <c r="B438" s="8">
        <v>12</v>
      </c>
      <c r="C438" s="16" t="str">
        <f t="shared" si="16"/>
        <v/>
      </c>
      <c r="D438" s="17"/>
      <c r="E438" s="3"/>
    </row>
    <row r="439" spans="2:5" ht="30" customHeight="1" thickBot="1" x14ac:dyDescent="0.3">
      <c r="B439" s="8">
        <v>13</v>
      </c>
      <c r="C439" s="16" t="str">
        <f t="shared" si="16"/>
        <v/>
      </c>
      <c r="D439" s="17"/>
      <c r="E439" s="3"/>
    </row>
    <row r="440" spans="2:5" ht="30" customHeight="1" thickBot="1" x14ac:dyDescent="0.3">
      <c r="B440" s="8">
        <v>14</v>
      </c>
      <c r="C440" s="16" t="str">
        <f t="shared" si="16"/>
        <v/>
      </c>
      <c r="D440" s="17"/>
      <c r="E440" s="3"/>
    </row>
    <row r="441" spans="2:5" ht="30" customHeight="1" thickBot="1" x14ac:dyDescent="0.3">
      <c r="B441" s="8">
        <v>15</v>
      </c>
      <c r="C441" s="16" t="str">
        <f t="shared" si="16"/>
        <v/>
      </c>
      <c r="D441" s="17"/>
      <c r="E441" s="3"/>
    </row>
    <row r="442" spans="2:5" ht="30" customHeight="1" thickBot="1" x14ac:dyDescent="0.3">
      <c r="B442" s="8">
        <v>16</v>
      </c>
      <c r="C442" s="16" t="str">
        <f t="shared" si="16"/>
        <v/>
      </c>
      <c r="D442" s="17"/>
      <c r="E442" s="3"/>
    </row>
    <row r="443" spans="2:5" ht="30" customHeight="1" thickBot="1" x14ac:dyDescent="0.3">
      <c r="B443" s="8">
        <v>17</v>
      </c>
      <c r="C443" s="16" t="str">
        <f t="shared" si="16"/>
        <v/>
      </c>
      <c r="D443" s="17"/>
      <c r="E443" s="3"/>
    </row>
    <row r="444" spans="2:5" ht="30" customHeight="1" thickBot="1" x14ac:dyDescent="0.3">
      <c r="B444" s="8">
        <v>18</v>
      </c>
      <c r="C444" s="16" t="str">
        <f t="shared" si="16"/>
        <v/>
      </c>
      <c r="D444" s="17"/>
      <c r="E444" s="3"/>
    </row>
    <row r="445" spans="2:5" ht="30" customHeight="1" thickBot="1" x14ac:dyDescent="0.3">
      <c r="B445" s="8">
        <v>19</v>
      </c>
      <c r="C445" s="16" t="str">
        <f t="shared" si="16"/>
        <v/>
      </c>
      <c r="D445" s="17"/>
      <c r="E445" s="3"/>
    </row>
    <row r="446" spans="2:5" ht="30" customHeight="1" thickBot="1" x14ac:dyDescent="0.3">
      <c r="B446" s="8">
        <v>20</v>
      </c>
      <c r="C446" s="16" t="str">
        <f t="shared" si="16"/>
        <v/>
      </c>
      <c r="D446" s="17"/>
      <c r="E446" s="3"/>
    </row>
    <row r="447" spans="2:5" ht="30" customHeight="1" thickBot="1" x14ac:dyDescent="0.3">
      <c r="B447" s="8">
        <v>21</v>
      </c>
      <c r="C447" s="16" t="str">
        <f t="shared" si="16"/>
        <v/>
      </c>
      <c r="D447" s="17"/>
      <c r="E447" s="3"/>
    </row>
    <row r="448" spans="2:5" ht="30" customHeight="1" thickBot="1" x14ac:dyDescent="0.3">
      <c r="B448" s="8">
        <v>22</v>
      </c>
      <c r="C448" s="16" t="str">
        <f t="shared" si="16"/>
        <v/>
      </c>
      <c r="D448" s="17"/>
      <c r="E448" s="3"/>
    </row>
    <row r="449" spans="2:5" ht="30" customHeight="1" thickBot="1" x14ac:dyDescent="0.3">
      <c r="B449" s="8">
        <v>23</v>
      </c>
      <c r="C449" s="16" t="str">
        <f t="shared" si="16"/>
        <v/>
      </c>
      <c r="D449" s="17"/>
      <c r="E449" s="3"/>
    </row>
    <row r="450" spans="2:5" ht="30" customHeight="1" thickBot="1" x14ac:dyDescent="0.3">
      <c r="B450" s="8">
        <v>24</v>
      </c>
      <c r="C450" s="16" t="str">
        <f t="shared" si="16"/>
        <v/>
      </c>
      <c r="D450" s="17"/>
      <c r="E450" s="3"/>
    </row>
    <row r="451" spans="2:5" ht="30" customHeight="1" thickBot="1" x14ac:dyDescent="0.3">
      <c r="B451" s="8">
        <v>25</v>
      </c>
      <c r="C451" s="16" t="str">
        <f t="shared" si="16"/>
        <v/>
      </c>
      <c r="D451" s="17"/>
      <c r="E451" s="3"/>
    </row>
    <row r="452" spans="2:5" ht="30" customHeight="1" thickBot="1" x14ac:dyDescent="0.3">
      <c r="B452" s="8">
        <v>26</v>
      </c>
      <c r="C452" s="16" t="str">
        <f t="shared" si="16"/>
        <v/>
      </c>
      <c r="D452" s="17"/>
      <c r="E452" s="3"/>
    </row>
    <row r="453" spans="2:5" ht="30" customHeight="1" thickBot="1" x14ac:dyDescent="0.3">
      <c r="B453" s="8">
        <v>27</v>
      </c>
      <c r="C453" s="16" t="str">
        <f t="shared" si="16"/>
        <v/>
      </c>
      <c r="D453" s="17"/>
      <c r="E453" s="3"/>
    </row>
    <row r="454" spans="2:5" ht="30" customHeight="1" thickBot="1" x14ac:dyDescent="0.3">
      <c r="B454" s="8">
        <v>28</v>
      </c>
      <c r="C454" s="16" t="str">
        <f t="shared" si="16"/>
        <v/>
      </c>
      <c r="D454" s="17"/>
      <c r="E454" s="3"/>
    </row>
    <row r="455" spans="2:5" ht="30" customHeight="1" thickBot="1" x14ac:dyDescent="0.3">
      <c r="B455" s="8">
        <v>29</v>
      </c>
      <c r="C455" s="16" t="str">
        <f t="shared" si="16"/>
        <v/>
      </c>
      <c r="D455" s="17"/>
      <c r="E455" s="3"/>
    </row>
    <row r="456" spans="2:5" ht="30" customHeight="1" thickBot="1" x14ac:dyDescent="0.3">
      <c r="B456" s="8">
        <v>30</v>
      </c>
      <c r="C456" s="16" t="str">
        <f t="shared" si="16"/>
        <v/>
      </c>
      <c r="D456" s="17"/>
      <c r="E456" s="3"/>
    </row>
    <row r="457" spans="2:5" ht="30" customHeight="1" thickBot="1" x14ac:dyDescent="0.3">
      <c r="B457" s="8">
        <v>31</v>
      </c>
      <c r="C457" s="16" t="str">
        <f t="shared" si="16"/>
        <v/>
      </c>
      <c r="D457" s="17"/>
      <c r="E457" s="3"/>
    </row>
    <row r="458" spans="2:5" ht="30" customHeight="1" thickBot="1" x14ac:dyDescent="0.3">
      <c r="B458" s="8">
        <v>32</v>
      </c>
      <c r="C458" s="16" t="str">
        <f t="shared" si="16"/>
        <v/>
      </c>
      <c r="D458" s="17"/>
      <c r="E458" s="3"/>
    </row>
    <row r="459" spans="2:5" ht="30" customHeight="1" thickBot="1" x14ac:dyDescent="0.3">
      <c r="B459" s="8">
        <v>33</v>
      </c>
      <c r="C459" s="16" t="str">
        <f t="shared" si="16"/>
        <v/>
      </c>
      <c r="D459" s="17"/>
      <c r="E459" s="3"/>
    </row>
    <row r="460" spans="2:5" ht="30" customHeight="1" thickBot="1" x14ac:dyDescent="0.3">
      <c r="B460" s="8">
        <v>34</v>
      </c>
      <c r="C460" s="16" t="str">
        <f t="shared" si="16"/>
        <v/>
      </c>
      <c r="D460" s="17"/>
      <c r="E460" s="3"/>
    </row>
    <row r="461" spans="2:5" ht="30" customHeight="1" thickBot="1" x14ac:dyDescent="0.3">
      <c r="B461" s="8">
        <v>35</v>
      </c>
      <c r="C461" s="16" t="str">
        <f t="shared" si="16"/>
        <v/>
      </c>
      <c r="D461" s="17"/>
      <c r="E461" s="3"/>
    </row>
    <row r="462" spans="2:5" ht="30" customHeight="1" thickBot="1" x14ac:dyDescent="0.3">
      <c r="B462" s="8">
        <v>36</v>
      </c>
      <c r="C462" s="16" t="str">
        <f t="shared" si="16"/>
        <v/>
      </c>
      <c r="D462" s="17"/>
      <c r="E462" s="3"/>
    </row>
    <row r="463" spans="2:5" ht="30" customHeight="1" thickBot="1" x14ac:dyDescent="0.3">
      <c r="B463" s="8">
        <v>37</v>
      </c>
      <c r="C463" s="16" t="str">
        <f t="shared" si="16"/>
        <v/>
      </c>
      <c r="D463" s="17"/>
      <c r="E463" s="3"/>
    </row>
    <row r="464" spans="2:5" ht="30" customHeight="1" thickBot="1" x14ac:dyDescent="0.3">
      <c r="B464" s="8">
        <v>38</v>
      </c>
      <c r="C464" s="16" t="str">
        <f t="shared" si="16"/>
        <v/>
      </c>
      <c r="D464" s="17"/>
      <c r="E464" s="3"/>
    </row>
    <row r="465" spans="2:5" ht="30" customHeight="1" thickBot="1" x14ac:dyDescent="0.3">
      <c r="B465" s="8">
        <v>39</v>
      </c>
      <c r="C465" s="16" t="str">
        <f t="shared" si="16"/>
        <v/>
      </c>
      <c r="D465" s="17"/>
      <c r="E465" s="3"/>
    </row>
    <row r="466" spans="2:5" ht="30" customHeight="1" thickBot="1" x14ac:dyDescent="0.3">
      <c r="B466" s="8">
        <v>40</v>
      </c>
      <c r="C466" s="16" t="str">
        <f t="shared" si="16"/>
        <v/>
      </c>
      <c r="D466" s="17"/>
      <c r="E466" s="3"/>
    </row>
    <row r="467" spans="2:5" ht="30" customHeight="1" thickBot="1" x14ac:dyDescent="0.3">
      <c r="B467" s="8">
        <v>41</v>
      </c>
      <c r="C467" s="16" t="str">
        <f t="shared" si="16"/>
        <v/>
      </c>
      <c r="D467" s="17"/>
      <c r="E467" s="3"/>
    </row>
    <row r="468" spans="2:5" ht="30" customHeight="1" thickBot="1" x14ac:dyDescent="0.3">
      <c r="B468" s="8">
        <v>42</v>
      </c>
      <c r="C468" s="16" t="str">
        <f t="shared" si="16"/>
        <v/>
      </c>
      <c r="D468" s="17"/>
      <c r="E468" s="3"/>
    </row>
    <row r="469" spans="2:5" ht="30" customHeight="1" thickBot="1" x14ac:dyDescent="0.3">
      <c r="B469" s="8">
        <v>43</v>
      </c>
      <c r="C469" s="16" t="str">
        <f t="shared" si="16"/>
        <v/>
      </c>
      <c r="D469" s="17"/>
      <c r="E469" s="3"/>
    </row>
    <row r="470" spans="2:5" ht="30" customHeight="1" thickBot="1" x14ac:dyDescent="0.3">
      <c r="B470" s="8">
        <v>44</v>
      </c>
      <c r="C470" s="16" t="str">
        <f t="shared" si="16"/>
        <v/>
      </c>
      <c r="D470" s="17"/>
      <c r="E470" s="3"/>
    </row>
    <row r="471" spans="2:5" ht="30" customHeight="1" thickBot="1" x14ac:dyDescent="0.3">
      <c r="B471" s="8">
        <v>45</v>
      </c>
      <c r="C471" s="16" t="str">
        <f t="shared" si="16"/>
        <v/>
      </c>
      <c r="D471" s="17"/>
      <c r="E471" s="3"/>
    </row>
    <row r="472" spans="2:5" ht="30" customHeight="1" thickBot="1" x14ac:dyDescent="0.3">
      <c r="B472" s="8">
        <v>46</v>
      </c>
      <c r="C472" s="16" t="str">
        <f t="shared" si="16"/>
        <v/>
      </c>
      <c r="D472" s="17"/>
      <c r="E472" s="3"/>
    </row>
    <row r="473" spans="2:5" ht="30" customHeight="1" thickBot="1" x14ac:dyDescent="0.3">
      <c r="B473" s="8">
        <v>47</v>
      </c>
      <c r="C473" s="16" t="str">
        <f t="shared" si="16"/>
        <v/>
      </c>
      <c r="D473" s="17"/>
      <c r="E473" s="3"/>
    </row>
    <row r="474" spans="2:5" ht="30" customHeight="1" thickBot="1" x14ac:dyDescent="0.3">
      <c r="B474" s="8">
        <v>48</v>
      </c>
      <c r="C474" s="16" t="str">
        <f t="shared" si="16"/>
        <v/>
      </c>
      <c r="D474" s="17"/>
      <c r="E474" s="3"/>
    </row>
    <row r="475" spans="2:5" ht="30" customHeight="1" thickBot="1" x14ac:dyDescent="0.3">
      <c r="B475" s="8">
        <v>49</v>
      </c>
      <c r="C475" s="16" t="str">
        <f t="shared" si="16"/>
        <v/>
      </c>
      <c r="D475" s="17"/>
      <c r="E475" s="3"/>
    </row>
    <row r="476" spans="2:5" ht="30" customHeight="1" thickBot="1" x14ac:dyDescent="0.3">
      <c r="B476" s="8">
        <v>50</v>
      </c>
      <c r="C476" s="16" t="str">
        <f t="shared" si="16"/>
        <v/>
      </c>
      <c r="D476" s="17"/>
      <c r="E476" s="3"/>
    </row>
    <row r="477" spans="2:5" ht="30" customHeight="1" thickBot="1" x14ac:dyDescent="0.3">
      <c r="B477" s="8">
        <v>51</v>
      </c>
      <c r="C477" s="16" t="str">
        <f t="shared" si="16"/>
        <v/>
      </c>
      <c r="D477" s="17"/>
      <c r="E477" s="3"/>
    </row>
    <row r="478" spans="2:5" ht="30" customHeight="1" thickBot="1" x14ac:dyDescent="0.3">
      <c r="B478" s="8">
        <v>52</v>
      </c>
      <c r="C478" s="16" t="str">
        <f t="shared" si="16"/>
        <v/>
      </c>
      <c r="D478" s="17"/>
      <c r="E478" s="3"/>
    </row>
    <row r="479" spans="2:5" ht="30" customHeight="1" thickBot="1" x14ac:dyDescent="0.3">
      <c r="B479" s="8">
        <v>53</v>
      </c>
      <c r="C479" s="16" t="str">
        <f t="shared" si="16"/>
        <v/>
      </c>
      <c r="D479" s="17"/>
      <c r="E479" s="3"/>
    </row>
    <row r="480" spans="2:5" ht="30" customHeight="1" thickBot="1" x14ac:dyDescent="0.3">
      <c r="B480" s="8">
        <v>54</v>
      </c>
      <c r="C480" s="16" t="str">
        <f t="shared" si="16"/>
        <v/>
      </c>
      <c r="D480" s="17"/>
      <c r="E480" s="3"/>
    </row>
    <row r="481" spans="2:5" ht="30" customHeight="1" thickBot="1" x14ac:dyDescent="0.3">
      <c r="B481" s="8">
        <v>55</v>
      </c>
      <c r="C481" s="16" t="str">
        <f t="shared" si="16"/>
        <v/>
      </c>
      <c r="D481" s="17"/>
      <c r="E481" s="3"/>
    </row>
    <row r="482" spans="2:5" ht="30" customHeight="1" thickBot="1" x14ac:dyDescent="0.3">
      <c r="B482" s="8">
        <v>56</v>
      </c>
      <c r="C482" s="16" t="str">
        <f t="shared" si="16"/>
        <v/>
      </c>
      <c r="D482" s="17"/>
      <c r="E482" s="3"/>
    </row>
    <row r="483" spans="2:5" ht="30" customHeight="1" thickBot="1" x14ac:dyDescent="0.3">
      <c r="B483" s="8">
        <v>57</v>
      </c>
      <c r="C483" s="16" t="str">
        <f t="shared" si="16"/>
        <v/>
      </c>
      <c r="D483" s="17"/>
      <c r="E483" s="3"/>
    </row>
    <row r="484" spans="2:5" ht="30" customHeight="1" thickBot="1" x14ac:dyDescent="0.3">
      <c r="B484" s="8">
        <v>58</v>
      </c>
      <c r="C484" s="16" t="str">
        <f t="shared" si="16"/>
        <v/>
      </c>
      <c r="D484" s="17"/>
      <c r="E484" s="3"/>
    </row>
    <row r="485" spans="2:5" ht="30" customHeight="1" thickBot="1" x14ac:dyDescent="0.3">
      <c r="B485" s="8">
        <v>59</v>
      </c>
      <c r="C485" s="16" t="str">
        <f t="shared" si="16"/>
        <v/>
      </c>
      <c r="D485" s="17"/>
      <c r="E485" s="3"/>
    </row>
    <row r="486" spans="2:5" ht="30" customHeight="1" thickBot="1" x14ac:dyDescent="0.3">
      <c r="B486" s="8">
        <v>60</v>
      </c>
      <c r="C486" s="16" t="str">
        <f t="shared" si="16"/>
        <v/>
      </c>
      <c r="D486" s="17"/>
      <c r="E486" s="3"/>
    </row>
    <row r="487" spans="2:5" ht="30" customHeight="1" thickBot="1" x14ac:dyDescent="0.3">
      <c r="B487" s="8">
        <v>61</v>
      </c>
      <c r="C487" s="16" t="str">
        <f t="shared" si="16"/>
        <v/>
      </c>
      <c r="D487" s="17"/>
      <c r="E487" s="3"/>
    </row>
    <row r="488" spans="2:5" ht="30" customHeight="1" thickBot="1" x14ac:dyDescent="0.3">
      <c r="B488" s="8">
        <v>62</v>
      </c>
      <c r="C488" s="16" t="str">
        <f t="shared" si="16"/>
        <v/>
      </c>
      <c r="D488" s="17"/>
      <c r="E488" s="3"/>
    </row>
    <row r="489" spans="2:5" ht="30" customHeight="1" thickBot="1" x14ac:dyDescent="0.3">
      <c r="B489" s="8">
        <v>63</v>
      </c>
      <c r="C489" s="16" t="str">
        <f t="shared" si="16"/>
        <v/>
      </c>
      <c r="D489" s="17"/>
      <c r="E489" s="3"/>
    </row>
    <row r="490" spans="2:5" ht="30" customHeight="1" thickBot="1" x14ac:dyDescent="0.3">
      <c r="B490" s="8">
        <v>64</v>
      </c>
      <c r="C490" s="16" t="str">
        <f t="shared" si="16"/>
        <v/>
      </c>
      <c r="D490" s="17"/>
      <c r="E490" s="3"/>
    </row>
    <row r="491" spans="2:5" ht="30" customHeight="1" thickBot="1" x14ac:dyDescent="0.3">
      <c r="B491" s="8">
        <v>65</v>
      </c>
      <c r="C491" s="16" t="str">
        <f t="shared" si="16"/>
        <v/>
      </c>
      <c r="D491" s="17"/>
      <c r="E491" s="3"/>
    </row>
    <row r="492" spans="2:5" ht="30" customHeight="1" thickBot="1" x14ac:dyDescent="0.3">
      <c r="B492" s="8">
        <v>66</v>
      </c>
      <c r="C492" s="16" t="str">
        <f t="shared" ref="C492:C555" si="17">IF(ISERROR(
INDEX($C$23:$D$425,MATCH(B492,$F$23:$F$425,0),1)),"",INDEX($C$23:$D$425,MATCH(B492,$F$23:$F$425,0),1))</f>
        <v/>
      </c>
      <c r="D492" s="17"/>
      <c r="E492" s="3"/>
    </row>
    <row r="493" spans="2:5" ht="30" customHeight="1" thickBot="1" x14ac:dyDescent="0.3">
      <c r="B493" s="8">
        <v>67</v>
      </c>
      <c r="C493" s="16" t="str">
        <f t="shared" si="17"/>
        <v/>
      </c>
      <c r="D493" s="17"/>
      <c r="E493" s="3"/>
    </row>
    <row r="494" spans="2:5" ht="30" customHeight="1" thickBot="1" x14ac:dyDescent="0.3">
      <c r="B494" s="8">
        <v>68</v>
      </c>
      <c r="C494" s="16" t="str">
        <f t="shared" si="17"/>
        <v/>
      </c>
      <c r="D494" s="17"/>
      <c r="E494" s="3"/>
    </row>
    <row r="495" spans="2:5" ht="30" customHeight="1" thickBot="1" x14ac:dyDescent="0.3">
      <c r="B495" s="8">
        <v>69</v>
      </c>
      <c r="C495" s="16" t="str">
        <f t="shared" si="17"/>
        <v/>
      </c>
      <c r="D495" s="17"/>
      <c r="E495" s="3"/>
    </row>
    <row r="496" spans="2:5" ht="30" customHeight="1" thickBot="1" x14ac:dyDescent="0.3">
      <c r="B496" s="8">
        <v>70</v>
      </c>
      <c r="C496" s="16" t="str">
        <f t="shared" si="17"/>
        <v/>
      </c>
      <c r="D496" s="17"/>
      <c r="E496" s="3"/>
    </row>
    <row r="497" spans="2:5" ht="30" customHeight="1" thickBot="1" x14ac:dyDescent="0.3">
      <c r="B497" s="8">
        <v>71</v>
      </c>
      <c r="C497" s="16" t="str">
        <f t="shared" si="17"/>
        <v/>
      </c>
      <c r="D497" s="17"/>
      <c r="E497" s="3"/>
    </row>
    <row r="498" spans="2:5" ht="30" customHeight="1" thickBot="1" x14ac:dyDescent="0.3">
      <c r="B498" s="8">
        <v>72</v>
      </c>
      <c r="C498" s="16" t="str">
        <f t="shared" si="17"/>
        <v/>
      </c>
      <c r="D498" s="17"/>
      <c r="E498" s="3"/>
    </row>
    <row r="499" spans="2:5" ht="30" customHeight="1" thickBot="1" x14ac:dyDescent="0.3">
      <c r="B499" s="8">
        <v>73</v>
      </c>
      <c r="C499" s="16" t="str">
        <f t="shared" si="17"/>
        <v/>
      </c>
      <c r="D499" s="17"/>
      <c r="E499" s="3"/>
    </row>
    <row r="500" spans="2:5" ht="30" customHeight="1" thickBot="1" x14ac:dyDescent="0.3">
      <c r="B500" s="8">
        <v>74</v>
      </c>
      <c r="C500" s="16" t="str">
        <f t="shared" si="17"/>
        <v/>
      </c>
      <c r="D500" s="17"/>
      <c r="E500" s="3"/>
    </row>
    <row r="501" spans="2:5" ht="30" customHeight="1" thickBot="1" x14ac:dyDescent="0.3">
      <c r="B501" s="8">
        <v>75</v>
      </c>
      <c r="C501" s="16" t="str">
        <f t="shared" si="17"/>
        <v/>
      </c>
      <c r="D501" s="17"/>
      <c r="E501" s="3"/>
    </row>
    <row r="502" spans="2:5" ht="30" customHeight="1" thickBot="1" x14ac:dyDescent="0.3">
      <c r="B502" s="8">
        <v>76</v>
      </c>
      <c r="C502" s="16" t="str">
        <f t="shared" si="17"/>
        <v/>
      </c>
      <c r="D502" s="17"/>
      <c r="E502" s="3"/>
    </row>
    <row r="503" spans="2:5" ht="30" customHeight="1" thickBot="1" x14ac:dyDescent="0.3">
      <c r="B503" s="8">
        <v>77</v>
      </c>
      <c r="C503" s="16" t="str">
        <f t="shared" si="17"/>
        <v/>
      </c>
      <c r="D503" s="17"/>
      <c r="E503" s="3"/>
    </row>
    <row r="504" spans="2:5" ht="30" customHeight="1" thickBot="1" x14ac:dyDescent="0.3">
      <c r="B504" s="8">
        <v>78</v>
      </c>
      <c r="C504" s="16" t="str">
        <f t="shared" si="17"/>
        <v/>
      </c>
      <c r="D504" s="17"/>
      <c r="E504" s="3"/>
    </row>
    <row r="505" spans="2:5" ht="30" customHeight="1" thickBot="1" x14ac:dyDescent="0.3">
      <c r="B505" s="8">
        <v>79</v>
      </c>
      <c r="C505" s="16" t="str">
        <f t="shared" si="17"/>
        <v/>
      </c>
      <c r="D505" s="17"/>
      <c r="E505" s="3"/>
    </row>
    <row r="506" spans="2:5" ht="30" customHeight="1" thickBot="1" x14ac:dyDescent="0.3">
      <c r="B506" s="8">
        <v>80</v>
      </c>
      <c r="C506" s="16" t="str">
        <f t="shared" si="17"/>
        <v/>
      </c>
      <c r="D506" s="17"/>
      <c r="E506" s="3"/>
    </row>
    <row r="507" spans="2:5" ht="30" customHeight="1" thickBot="1" x14ac:dyDescent="0.3">
      <c r="B507" s="8">
        <v>81</v>
      </c>
      <c r="C507" s="16" t="str">
        <f t="shared" si="17"/>
        <v/>
      </c>
      <c r="D507" s="17"/>
      <c r="E507" s="3"/>
    </row>
    <row r="508" spans="2:5" ht="30" customHeight="1" thickBot="1" x14ac:dyDescent="0.3">
      <c r="B508" s="8">
        <v>82</v>
      </c>
      <c r="C508" s="16" t="str">
        <f t="shared" si="17"/>
        <v/>
      </c>
      <c r="D508" s="17"/>
      <c r="E508" s="3"/>
    </row>
    <row r="509" spans="2:5" ht="30" customHeight="1" thickBot="1" x14ac:dyDescent="0.3">
      <c r="B509" s="8">
        <v>83</v>
      </c>
      <c r="C509" s="16" t="str">
        <f t="shared" si="17"/>
        <v/>
      </c>
      <c r="D509" s="17"/>
      <c r="E509" s="3"/>
    </row>
    <row r="510" spans="2:5" ht="30" customHeight="1" thickBot="1" x14ac:dyDescent="0.3">
      <c r="B510" s="8">
        <v>84</v>
      </c>
      <c r="C510" s="16" t="str">
        <f t="shared" si="17"/>
        <v/>
      </c>
      <c r="D510" s="17"/>
      <c r="E510" s="3"/>
    </row>
    <row r="511" spans="2:5" ht="30" customHeight="1" thickBot="1" x14ac:dyDescent="0.3">
      <c r="B511" s="8">
        <v>85</v>
      </c>
      <c r="C511" s="16" t="str">
        <f t="shared" si="17"/>
        <v/>
      </c>
      <c r="D511" s="17"/>
      <c r="E511" s="3"/>
    </row>
    <row r="512" spans="2:5" ht="30" customHeight="1" thickBot="1" x14ac:dyDescent="0.3">
      <c r="B512" s="8">
        <v>86</v>
      </c>
      <c r="C512" s="16" t="str">
        <f t="shared" si="17"/>
        <v/>
      </c>
      <c r="D512" s="17"/>
      <c r="E512" s="3"/>
    </row>
    <row r="513" spans="2:5" ht="30" customHeight="1" thickBot="1" x14ac:dyDescent="0.3">
      <c r="B513" s="8">
        <v>87</v>
      </c>
      <c r="C513" s="16" t="str">
        <f t="shared" si="17"/>
        <v/>
      </c>
      <c r="D513" s="17"/>
      <c r="E513" s="3"/>
    </row>
    <row r="514" spans="2:5" ht="30" customHeight="1" thickBot="1" x14ac:dyDescent="0.3">
      <c r="B514" s="8">
        <v>88</v>
      </c>
      <c r="C514" s="16" t="str">
        <f t="shared" si="17"/>
        <v/>
      </c>
      <c r="D514" s="17"/>
      <c r="E514" s="3"/>
    </row>
    <row r="515" spans="2:5" ht="30" customHeight="1" thickBot="1" x14ac:dyDescent="0.3">
      <c r="B515" s="8">
        <v>89</v>
      </c>
      <c r="C515" s="16" t="str">
        <f t="shared" si="17"/>
        <v/>
      </c>
      <c r="D515" s="17"/>
      <c r="E515" s="3"/>
    </row>
    <row r="516" spans="2:5" ht="30" customHeight="1" thickBot="1" x14ac:dyDescent="0.3">
      <c r="B516" s="8">
        <v>90</v>
      </c>
      <c r="C516" s="16" t="str">
        <f t="shared" si="17"/>
        <v/>
      </c>
      <c r="D516" s="17"/>
      <c r="E516" s="3"/>
    </row>
    <row r="517" spans="2:5" ht="30" customHeight="1" thickBot="1" x14ac:dyDescent="0.3">
      <c r="B517" s="8">
        <v>91</v>
      </c>
      <c r="C517" s="16" t="str">
        <f t="shared" si="17"/>
        <v/>
      </c>
      <c r="D517" s="17"/>
      <c r="E517" s="3"/>
    </row>
    <row r="518" spans="2:5" ht="30" customHeight="1" thickBot="1" x14ac:dyDescent="0.3">
      <c r="B518" s="8">
        <v>92</v>
      </c>
      <c r="C518" s="16" t="str">
        <f t="shared" si="17"/>
        <v/>
      </c>
      <c r="D518" s="17"/>
      <c r="E518" s="3"/>
    </row>
    <row r="519" spans="2:5" ht="30" customHeight="1" thickBot="1" x14ac:dyDescent="0.3">
      <c r="B519" s="8">
        <v>93</v>
      </c>
      <c r="C519" s="16" t="str">
        <f t="shared" si="17"/>
        <v/>
      </c>
      <c r="D519" s="17"/>
      <c r="E519" s="3"/>
    </row>
    <row r="520" spans="2:5" ht="30" customHeight="1" thickBot="1" x14ac:dyDescent="0.3">
      <c r="B520" s="8">
        <v>94</v>
      </c>
      <c r="C520" s="16" t="str">
        <f t="shared" si="17"/>
        <v/>
      </c>
      <c r="D520" s="17"/>
      <c r="E520" s="3"/>
    </row>
    <row r="521" spans="2:5" ht="30" customHeight="1" thickBot="1" x14ac:dyDescent="0.3">
      <c r="B521" s="8">
        <v>95</v>
      </c>
      <c r="C521" s="16" t="str">
        <f t="shared" si="17"/>
        <v/>
      </c>
      <c r="D521" s="17"/>
      <c r="E521" s="3"/>
    </row>
    <row r="522" spans="2:5" ht="30" customHeight="1" thickBot="1" x14ac:dyDescent="0.3">
      <c r="B522" s="8">
        <v>96</v>
      </c>
      <c r="C522" s="16" t="str">
        <f t="shared" si="17"/>
        <v/>
      </c>
      <c r="D522" s="17"/>
      <c r="E522" s="3"/>
    </row>
    <row r="523" spans="2:5" ht="30" customHeight="1" thickBot="1" x14ac:dyDescent="0.3">
      <c r="B523" s="8">
        <v>97</v>
      </c>
      <c r="C523" s="16" t="str">
        <f t="shared" si="17"/>
        <v/>
      </c>
      <c r="D523" s="17"/>
      <c r="E523" s="3"/>
    </row>
    <row r="524" spans="2:5" ht="30" customHeight="1" thickBot="1" x14ac:dyDescent="0.3">
      <c r="B524" s="8">
        <v>98</v>
      </c>
      <c r="C524" s="16" t="str">
        <f t="shared" si="17"/>
        <v/>
      </c>
      <c r="D524" s="17"/>
      <c r="E524" s="3"/>
    </row>
    <row r="525" spans="2:5" ht="30" customHeight="1" thickBot="1" x14ac:dyDescent="0.3">
      <c r="B525" s="8">
        <v>99</v>
      </c>
      <c r="C525" s="16" t="str">
        <f t="shared" si="17"/>
        <v/>
      </c>
      <c r="D525" s="17"/>
      <c r="E525" s="3"/>
    </row>
    <row r="526" spans="2:5" ht="30" customHeight="1" thickBot="1" x14ac:dyDescent="0.3">
      <c r="B526" s="8">
        <v>100</v>
      </c>
      <c r="C526" s="16" t="str">
        <f t="shared" si="17"/>
        <v/>
      </c>
      <c r="D526" s="17"/>
      <c r="E526" s="3"/>
    </row>
    <row r="527" spans="2:5" ht="30" customHeight="1" thickBot="1" x14ac:dyDescent="0.3">
      <c r="B527" s="8">
        <v>101</v>
      </c>
      <c r="C527" s="16" t="str">
        <f t="shared" si="17"/>
        <v/>
      </c>
      <c r="D527" s="17"/>
      <c r="E527" s="3"/>
    </row>
    <row r="528" spans="2:5" ht="30" customHeight="1" thickBot="1" x14ac:dyDescent="0.3">
      <c r="B528" s="8">
        <v>102</v>
      </c>
      <c r="C528" s="16" t="str">
        <f t="shared" si="17"/>
        <v/>
      </c>
      <c r="D528" s="17"/>
      <c r="E528" s="3"/>
    </row>
    <row r="529" spans="2:5" ht="30" customHeight="1" thickBot="1" x14ac:dyDescent="0.3">
      <c r="B529" s="8">
        <v>103</v>
      </c>
      <c r="C529" s="16" t="str">
        <f t="shared" si="17"/>
        <v/>
      </c>
      <c r="D529" s="17"/>
      <c r="E529" s="3"/>
    </row>
    <row r="530" spans="2:5" ht="30" customHeight="1" thickBot="1" x14ac:dyDescent="0.3">
      <c r="B530" s="8">
        <v>104</v>
      </c>
      <c r="C530" s="16" t="str">
        <f t="shared" si="17"/>
        <v/>
      </c>
      <c r="D530" s="17"/>
      <c r="E530" s="3"/>
    </row>
    <row r="531" spans="2:5" ht="30" customHeight="1" thickBot="1" x14ac:dyDescent="0.3">
      <c r="B531" s="8">
        <v>105</v>
      </c>
      <c r="C531" s="16" t="str">
        <f t="shared" si="17"/>
        <v/>
      </c>
      <c r="D531" s="17"/>
      <c r="E531" s="3"/>
    </row>
    <row r="532" spans="2:5" ht="30" customHeight="1" thickBot="1" x14ac:dyDescent="0.3">
      <c r="B532" s="8">
        <v>106</v>
      </c>
      <c r="C532" s="16" t="str">
        <f t="shared" si="17"/>
        <v/>
      </c>
      <c r="D532" s="17"/>
      <c r="E532" s="3"/>
    </row>
    <row r="533" spans="2:5" ht="30" customHeight="1" thickBot="1" x14ac:dyDescent="0.3">
      <c r="B533" s="8">
        <v>107</v>
      </c>
      <c r="C533" s="16" t="str">
        <f t="shared" si="17"/>
        <v/>
      </c>
      <c r="D533" s="17"/>
      <c r="E533" s="3"/>
    </row>
    <row r="534" spans="2:5" ht="30" customHeight="1" thickBot="1" x14ac:dyDescent="0.3">
      <c r="B534" s="8">
        <v>108</v>
      </c>
      <c r="C534" s="16" t="str">
        <f t="shared" si="17"/>
        <v/>
      </c>
      <c r="D534" s="17"/>
      <c r="E534" s="3"/>
    </row>
    <row r="535" spans="2:5" ht="30" customHeight="1" thickBot="1" x14ac:dyDescent="0.3">
      <c r="B535" s="8">
        <v>109</v>
      </c>
      <c r="C535" s="16" t="str">
        <f t="shared" si="17"/>
        <v/>
      </c>
      <c r="D535" s="17"/>
      <c r="E535" s="3"/>
    </row>
    <row r="536" spans="2:5" ht="30" customHeight="1" thickBot="1" x14ac:dyDescent="0.3">
      <c r="B536" s="8">
        <v>110</v>
      </c>
      <c r="C536" s="16" t="str">
        <f t="shared" si="17"/>
        <v/>
      </c>
      <c r="D536" s="17"/>
      <c r="E536" s="3"/>
    </row>
    <row r="537" spans="2:5" ht="30" customHeight="1" thickBot="1" x14ac:dyDescent="0.3">
      <c r="B537" s="8">
        <v>111</v>
      </c>
      <c r="C537" s="16" t="str">
        <f t="shared" si="17"/>
        <v/>
      </c>
      <c r="D537" s="17"/>
      <c r="E537" s="3"/>
    </row>
    <row r="538" spans="2:5" ht="30" customHeight="1" thickBot="1" x14ac:dyDescent="0.3">
      <c r="B538" s="8">
        <v>112</v>
      </c>
      <c r="C538" s="16" t="str">
        <f t="shared" si="17"/>
        <v/>
      </c>
      <c r="D538" s="17"/>
      <c r="E538" s="3"/>
    </row>
    <row r="539" spans="2:5" ht="30" customHeight="1" thickBot="1" x14ac:dyDescent="0.3">
      <c r="B539" s="8">
        <v>113</v>
      </c>
      <c r="C539" s="16" t="str">
        <f t="shared" si="17"/>
        <v/>
      </c>
      <c r="D539" s="17"/>
      <c r="E539" s="3"/>
    </row>
    <row r="540" spans="2:5" ht="30" customHeight="1" thickBot="1" x14ac:dyDescent="0.3">
      <c r="B540" s="8">
        <v>114</v>
      </c>
      <c r="C540" s="16" t="str">
        <f t="shared" si="17"/>
        <v/>
      </c>
      <c r="D540" s="17"/>
      <c r="E540" s="3"/>
    </row>
    <row r="541" spans="2:5" ht="30" customHeight="1" thickBot="1" x14ac:dyDescent="0.3">
      <c r="B541" s="8">
        <v>115</v>
      </c>
      <c r="C541" s="16" t="str">
        <f t="shared" si="17"/>
        <v/>
      </c>
      <c r="D541" s="17"/>
      <c r="E541" s="3"/>
    </row>
    <row r="542" spans="2:5" ht="30" customHeight="1" thickBot="1" x14ac:dyDescent="0.3">
      <c r="B542" s="8">
        <v>116</v>
      </c>
      <c r="C542" s="16" t="str">
        <f t="shared" si="17"/>
        <v/>
      </c>
      <c r="D542" s="17"/>
      <c r="E542" s="3"/>
    </row>
    <row r="543" spans="2:5" ht="30" customHeight="1" thickBot="1" x14ac:dyDescent="0.3">
      <c r="B543" s="8">
        <v>117</v>
      </c>
      <c r="C543" s="16" t="str">
        <f t="shared" si="17"/>
        <v/>
      </c>
      <c r="D543" s="17"/>
      <c r="E543" s="3"/>
    </row>
    <row r="544" spans="2:5" ht="30" customHeight="1" thickBot="1" x14ac:dyDescent="0.3">
      <c r="B544" s="8">
        <v>118</v>
      </c>
      <c r="C544" s="16" t="str">
        <f t="shared" si="17"/>
        <v/>
      </c>
      <c r="D544" s="17"/>
      <c r="E544" s="3"/>
    </row>
    <row r="545" spans="2:5" ht="30" customHeight="1" thickBot="1" x14ac:dyDescent="0.3">
      <c r="B545" s="8">
        <v>119</v>
      </c>
      <c r="C545" s="16" t="str">
        <f t="shared" si="17"/>
        <v/>
      </c>
      <c r="D545" s="17"/>
      <c r="E545" s="3"/>
    </row>
    <row r="546" spans="2:5" ht="30" customHeight="1" thickBot="1" x14ac:dyDescent="0.3">
      <c r="B546" s="8">
        <v>120</v>
      </c>
      <c r="C546" s="16" t="str">
        <f t="shared" si="17"/>
        <v/>
      </c>
      <c r="D546" s="17"/>
      <c r="E546" s="3"/>
    </row>
    <row r="547" spans="2:5" ht="30" customHeight="1" thickBot="1" x14ac:dyDescent="0.3">
      <c r="B547" s="8">
        <v>121</v>
      </c>
      <c r="C547" s="16" t="str">
        <f t="shared" si="17"/>
        <v/>
      </c>
      <c r="D547" s="17"/>
      <c r="E547" s="3"/>
    </row>
    <row r="548" spans="2:5" ht="30" customHeight="1" thickBot="1" x14ac:dyDescent="0.3">
      <c r="B548" s="8">
        <v>122</v>
      </c>
      <c r="C548" s="16" t="str">
        <f t="shared" si="17"/>
        <v/>
      </c>
      <c r="D548" s="17"/>
      <c r="E548" s="3"/>
    </row>
    <row r="549" spans="2:5" ht="30" customHeight="1" thickBot="1" x14ac:dyDescent="0.3">
      <c r="B549" s="8">
        <v>123</v>
      </c>
      <c r="C549" s="16" t="str">
        <f t="shared" si="17"/>
        <v/>
      </c>
      <c r="D549" s="17"/>
      <c r="E549" s="3"/>
    </row>
    <row r="550" spans="2:5" ht="30" customHeight="1" thickBot="1" x14ac:dyDescent="0.3">
      <c r="B550" s="8">
        <v>124</v>
      </c>
      <c r="C550" s="16" t="str">
        <f t="shared" si="17"/>
        <v/>
      </c>
      <c r="D550" s="17"/>
      <c r="E550" s="3"/>
    </row>
    <row r="551" spans="2:5" ht="30" customHeight="1" thickBot="1" x14ac:dyDescent="0.3">
      <c r="B551" s="8">
        <v>125</v>
      </c>
      <c r="C551" s="16" t="str">
        <f t="shared" si="17"/>
        <v/>
      </c>
      <c r="D551" s="17"/>
      <c r="E551" s="3"/>
    </row>
    <row r="552" spans="2:5" ht="30" customHeight="1" thickBot="1" x14ac:dyDescent="0.3">
      <c r="B552" s="8">
        <v>126</v>
      </c>
      <c r="C552" s="16" t="str">
        <f t="shared" si="17"/>
        <v/>
      </c>
      <c r="D552" s="17"/>
      <c r="E552" s="3"/>
    </row>
    <row r="553" spans="2:5" ht="30" customHeight="1" thickBot="1" x14ac:dyDescent="0.3">
      <c r="B553" s="8">
        <v>127</v>
      </c>
      <c r="C553" s="16" t="str">
        <f t="shared" si="17"/>
        <v/>
      </c>
      <c r="D553" s="17"/>
      <c r="E553" s="3"/>
    </row>
    <row r="554" spans="2:5" ht="30" customHeight="1" thickBot="1" x14ac:dyDescent="0.3">
      <c r="B554" s="8">
        <v>128</v>
      </c>
      <c r="C554" s="16" t="str">
        <f t="shared" si="17"/>
        <v/>
      </c>
      <c r="D554" s="17"/>
      <c r="E554" s="3"/>
    </row>
    <row r="555" spans="2:5" ht="30" customHeight="1" thickBot="1" x14ac:dyDescent="0.3">
      <c r="B555" s="8">
        <v>129</v>
      </c>
      <c r="C555" s="16" t="str">
        <f t="shared" si="17"/>
        <v/>
      </c>
      <c r="D555" s="17"/>
      <c r="E555" s="3"/>
    </row>
    <row r="556" spans="2:5" ht="30" customHeight="1" thickBot="1" x14ac:dyDescent="0.3">
      <c r="B556" s="8">
        <v>130</v>
      </c>
      <c r="C556" s="16" t="str">
        <f t="shared" ref="C556:C619" si="18">IF(ISERROR(
INDEX($C$23:$D$425,MATCH(B556,$F$23:$F$425,0),1)),"",INDEX($C$23:$D$425,MATCH(B556,$F$23:$F$425,0),1))</f>
        <v/>
      </c>
      <c r="D556" s="17"/>
      <c r="E556" s="3"/>
    </row>
    <row r="557" spans="2:5" ht="30" customHeight="1" thickBot="1" x14ac:dyDescent="0.3">
      <c r="B557" s="8">
        <v>131</v>
      </c>
      <c r="C557" s="16" t="str">
        <f t="shared" si="18"/>
        <v/>
      </c>
      <c r="D557" s="17"/>
      <c r="E557" s="3"/>
    </row>
    <row r="558" spans="2:5" ht="30" customHeight="1" thickBot="1" x14ac:dyDescent="0.3">
      <c r="B558" s="8">
        <v>132</v>
      </c>
      <c r="C558" s="16" t="str">
        <f t="shared" si="18"/>
        <v/>
      </c>
      <c r="D558" s="17"/>
      <c r="E558" s="3"/>
    </row>
    <row r="559" spans="2:5" ht="30" customHeight="1" thickBot="1" x14ac:dyDescent="0.3">
      <c r="B559" s="8">
        <v>133</v>
      </c>
      <c r="C559" s="16" t="str">
        <f t="shared" si="18"/>
        <v/>
      </c>
      <c r="D559" s="17"/>
      <c r="E559" s="3"/>
    </row>
    <row r="560" spans="2:5" ht="30" customHeight="1" thickBot="1" x14ac:dyDescent="0.3">
      <c r="B560" s="8">
        <v>134</v>
      </c>
      <c r="C560" s="16" t="str">
        <f t="shared" si="18"/>
        <v/>
      </c>
      <c r="D560" s="17"/>
      <c r="E560" s="3"/>
    </row>
    <row r="561" spans="2:5" ht="30" customHeight="1" thickBot="1" x14ac:dyDescent="0.3">
      <c r="B561" s="8">
        <v>135</v>
      </c>
      <c r="C561" s="16" t="str">
        <f t="shared" si="18"/>
        <v/>
      </c>
      <c r="D561" s="17"/>
      <c r="E561" s="3"/>
    </row>
    <row r="562" spans="2:5" ht="30" customHeight="1" thickBot="1" x14ac:dyDescent="0.3">
      <c r="B562" s="8">
        <v>136</v>
      </c>
      <c r="C562" s="16" t="str">
        <f t="shared" si="18"/>
        <v/>
      </c>
      <c r="D562" s="17"/>
      <c r="E562" s="3"/>
    </row>
    <row r="563" spans="2:5" ht="30" customHeight="1" thickBot="1" x14ac:dyDescent="0.3">
      <c r="B563" s="8">
        <v>137</v>
      </c>
      <c r="C563" s="16" t="str">
        <f t="shared" si="18"/>
        <v/>
      </c>
      <c r="D563" s="17"/>
      <c r="E563" s="3"/>
    </row>
    <row r="564" spans="2:5" ht="30" customHeight="1" thickBot="1" x14ac:dyDescent="0.3">
      <c r="B564" s="8">
        <v>138</v>
      </c>
      <c r="C564" s="16" t="str">
        <f t="shared" si="18"/>
        <v/>
      </c>
      <c r="D564" s="17"/>
      <c r="E564" s="3"/>
    </row>
    <row r="565" spans="2:5" ht="30" customHeight="1" thickBot="1" x14ac:dyDescent="0.3">
      <c r="B565" s="8">
        <v>139</v>
      </c>
      <c r="C565" s="16" t="str">
        <f t="shared" si="18"/>
        <v/>
      </c>
      <c r="D565" s="17"/>
      <c r="E565" s="3"/>
    </row>
    <row r="566" spans="2:5" ht="30" customHeight="1" thickBot="1" x14ac:dyDescent="0.3">
      <c r="B566" s="8">
        <v>140</v>
      </c>
      <c r="C566" s="16" t="str">
        <f t="shared" si="18"/>
        <v/>
      </c>
      <c r="D566" s="17"/>
      <c r="E566" s="3"/>
    </row>
    <row r="567" spans="2:5" ht="30" customHeight="1" thickBot="1" x14ac:dyDescent="0.3">
      <c r="B567" s="8">
        <v>141</v>
      </c>
      <c r="C567" s="16" t="str">
        <f t="shared" si="18"/>
        <v/>
      </c>
      <c r="D567" s="17"/>
      <c r="E567" s="3"/>
    </row>
    <row r="568" spans="2:5" ht="30" customHeight="1" thickBot="1" x14ac:dyDescent="0.3">
      <c r="B568" s="8">
        <v>142</v>
      </c>
      <c r="C568" s="16" t="str">
        <f t="shared" si="18"/>
        <v/>
      </c>
      <c r="D568" s="17"/>
      <c r="E568" s="3"/>
    </row>
    <row r="569" spans="2:5" ht="30" customHeight="1" thickBot="1" x14ac:dyDescent="0.3">
      <c r="B569" s="8">
        <v>143</v>
      </c>
      <c r="C569" s="16" t="str">
        <f t="shared" si="18"/>
        <v/>
      </c>
      <c r="D569" s="17"/>
      <c r="E569" s="3"/>
    </row>
    <row r="570" spans="2:5" ht="30" customHeight="1" thickBot="1" x14ac:dyDescent="0.3">
      <c r="B570" s="8">
        <v>144</v>
      </c>
      <c r="C570" s="16" t="str">
        <f t="shared" si="18"/>
        <v/>
      </c>
      <c r="D570" s="17"/>
      <c r="E570" s="3"/>
    </row>
    <row r="571" spans="2:5" ht="30" customHeight="1" thickBot="1" x14ac:dyDescent="0.3">
      <c r="B571" s="8">
        <v>145</v>
      </c>
      <c r="C571" s="16" t="str">
        <f t="shared" si="18"/>
        <v/>
      </c>
      <c r="D571" s="17"/>
      <c r="E571" s="3"/>
    </row>
    <row r="572" spans="2:5" ht="30" customHeight="1" thickBot="1" x14ac:dyDescent="0.3">
      <c r="B572" s="8">
        <v>146</v>
      </c>
      <c r="C572" s="16" t="str">
        <f t="shared" si="18"/>
        <v/>
      </c>
      <c r="D572" s="17"/>
      <c r="E572" s="3"/>
    </row>
    <row r="573" spans="2:5" ht="30" customHeight="1" thickBot="1" x14ac:dyDescent="0.3">
      <c r="B573" s="8">
        <v>147</v>
      </c>
      <c r="C573" s="16" t="str">
        <f t="shared" si="18"/>
        <v/>
      </c>
      <c r="D573" s="17"/>
      <c r="E573" s="3"/>
    </row>
    <row r="574" spans="2:5" ht="30" customHeight="1" thickBot="1" x14ac:dyDescent="0.3">
      <c r="B574" s="8">
        <v>148</v>
      </c>
      <c r="C574" s="16" t="str">
        <f t="shared" si="18"/>
        <v/>
      </c>
      <c r="D574" s="17"/>
      <c r="E574" s="3"/>
    </row>
    <row r="575" spans="2:5" ht="30" customHeight="1" thickBot="1" x14ac:dyDescent="0.3">
      <c r="B575" s="8">
        <v>149</v>
      </c>
      <c r="C575" s="16" t="str">
        <f t="shared" si="18"/>
        <v/>
      </c>
      <c r="D575" s="17"/>
      <c r="E575" s="3"/>
    </row>
    <row r="576" spans="2:5" ht="30" customHeight="1" thickBot="1" x14ac:dyDescent="0.3">
      <c r="B576" s="8">
        <v>150</v>
      </c>
      <c r="C576" s="16" t="str">
        <f t="shared" si="18"/>
        <v/>
      </c>
      <c r="D576" s="17"/>
      <c r="E576" s="3"/>
    </row>
    <row r="577" spans="2:5" ht="30" customHeight="1" thickBot="1" x14ac:dyDescent="0.3">
      <c r="B577" s="8">
        <v>151</v>
      </c>
      <c r="C577" s="16" t="str">
        <f t="shared" si="18"/>
        <v/>
      </c>
      <c r="D577" s="17"/>
      <c r="E577" s="3"/>
    </row>
    <row r="578" spans="2:5" ht="30" customHeight="1" thickBot="1" x14ac:dyDescent="0.3">
      <c r="B578" s="8">
        <v>152</v>
      </c>
      <c r="C578" s="16" t="str">
        <f t="shared" si="18"/>
        <v/>
      </c>
      <c r="D578" s="17"/>
      <c r="E578" s="3"/>
    </row>
    <row r="579" spans="2:5" ht="30" customHeight="1" thickBot="1" x14ac:dyDescent="0.3">
      <c r="B579" s="8">
        <v>153</v>
      </c>
      <c r="C579" s="16" t="str">
        <f t="shared" si="18"/>
        <v/>
      </c>
      <c r="D579" s="17"/>
      <c r="E579" s="3"/>
    </row>
    <row r="580" spans="2:5" ht="30" customHeight="1" thickBot="1" x14ac:dyDescent="0.3">
      <c r="B580" s="8">
        <v>154</v>
      </c>
      <c r="C580" s="16" t="str">
        <f t="shared" si="18"/>
        <v/>
      </c>
      <c r="D580" s="17"/>
      <c r="E580" s="3"/>
    </row>
    <row r="581" spans="2:5" ht="30" customHeight="1" thickBot="1" x14ac:dyDescent="0.3">
      <c r="B581" s="8">
        <v>155</v>
      </c>
      <c r="C581" s="16" t="str">
        <f t="shared" si="18"/>
        <v/>
      </c>
      <c r="D581" s="17"/>
      <c r="E581" s="3"/>
    </row>
    <row r="582" spans="2:5" ht="30" customHeight="1" thickBot="1" x14ac:dyDescent="0.3">
      <c r="B582" s="8">
        <v>156</v>
      </c>
      <c r="C582" s="16" t="str">
        <f t="shared" si="18"/>
        <v/>
      </c>
      <c r="D582" s="17"/>
      <c r="E582" s="3"/>
    </row>
    <row r="583" spans="2:5" ht="30" customHeight="1" thickBot="1" x14ac:dyDescent="0.3">
      <c r="B583" s="8">
        <v>157</v>
      </c>
      <c r="C583" s="16" t="str">
        <f t="shared" si="18"/>
        <v/>
      </c>
      <c r="D583" s="17"/>
      <c r="E583" s="3"/>
    </row>
    <row r="584" spans="2:5" ht="30" customHeight="1" thickBot="1" x14ac:dyDescent="0.3">
      <c r="B584" s="8">
        <v>158</v>
      </c>
      <c r="C584" s="16" t="str">
        <f t="shared" si="18"/>
        <v/>
      </c>
      <c r="D584" s="17"/>
      <c r="E584" s="3"/>
    </row>
    <row r="585" spans="2:5" ht="30" customHeight="1" thickBot="1" x14ac:dyDescent="0.3">
      <c r="B585" s="8">
        <v>159</v>
      </c>
      <c r="C585" s="16" t="str">
        <f t="shared" si="18"/>
        <v/>
      </c>
      <c r="D585" s="17"/>
      <c r="E585" s="3"/>
    </row>
    <row r="586" spans="2:5" ht="30" customHeight="1" thickBot="1" x14ac:dyDescent="0.3">
      <c r="B586" s="8">
        <v>160</v>
      </c>
      <c r="C586" s="16" t="str">
        <f t="shared" si="18"/>
        <v/>
      </c>
      <c r="D586" s="17"/>
      <c r="E586" s="3"/>
    </row>
    <row r="587" spans="2:5" ht="30" customHeight="1" thickBot="1" x14ac:dyDescent="0.3">
      <c r="B587" s="8">
        <v>161</v>
      </c>
      <c r="C587" s="16" t="str">
        <f t="shared" si="18"/>
        <v/>
      </c>
      <c r="D587" s="17"/>
      <c r="E587" s="3"/>
    </row>
    <row r="588" spans="2:5" ht="30" customHeight="1" thickBot="1" x14ac:dyDescent="0.3">
      <c r="B588" s="8">
        <v>162</v>
      </c>
      <c r="C588" s="16" t="str">
        <f t="shared" si="18"/>
        <v/>
      </c>
      <c r="D588" s="17"/>
      <c r="E588" s="3"/>
    </row>
    <row r="589" spans="2:5" ht="30" customHeight="1" thickBot="1" x14ac:dyDescent="0.3">
      <c r="B589" s="8">
        <v>163</v>
      </c>
      <c r="C589" s="16" t="str">
        <f t="shared" si="18"/>
        <v/>
      </c>
      <c r="D589" s="17"/>
      <c r="E589" s="3"/>
    </row>
    <row r="590" spans="2:5" ht="30" customHeight="1" thickBot="1" x14ac:dyDescent="0.3">
      <c r="B590" s="8">
        <v>164</v>
      </c>
      <c r="C590" s="16" t="str">
        <f t="shared" si="18"/>
        <v/>
      </c>
      <c r="D590" s="17"/>
      <c r="E590" s="3"/>
    </row>
    <row r="591" spans="2:5" ht="30" customHeight="1" thickBot="1" x14ac:dyDescent="0.3">
      <c r="B591" s="8">
        <v>165</v>
      </c>
      <c r="C591" s="16" t="str">
        <f t="shared" si="18"/>
        <v/>
      </c>
      <c r="D591" s="17"/>
      <c r="E591" s="3"/>
    </row>
    <row r="592" spans="2:5" ht="30" customHeight="1" thickBot="1" x14ac:dyDescent="0.3">
      <c r="B592" s="8">
        <v>166</v>
      </c>
      <c r="C592" s="16" t="str">
        <f t="shared" si="18"/>
        <v/>
      </c>
      <c r="D592" s="17"/>
      <c r="E592" s="3"/>
    </row>
    <row r="593" spans="2:5" ht="30" customHeight="1" thickBot="1" x14ac:dyDescent="0.3">
      <c r="B593" s="8">
        <v>167</v>
      </c>
      <c r="C593" s="16" t="str">
        <f t="shared" si="18"/>
        <v/>
      </c>
      <c r="D593" s="17"/>
      <c r="E593" s="3"/>
    </row>
    <row r="594" spans="2:5" ht="30" customHeight="1" thickBot="1" x14ac:dyDescent="0.3">
      <c r="B594" s="8">
        <v>168</v>
      </c>
      <c r="C594" s="16" t="str">
        <f t="shared" si="18"/>
        <v/>
      </c>
      <c r="D594" s="17"/>
      <c r="E594" s="3"/>
    </row>
    <row r="595" spans="2:5" ht="30" customHeight="1" thickBot="1" x14ac:dyDescent="0.3">
      <c r="B595" s="8">
        <v>169</v>
      </c>
      <c r="C595" s="16" t="str">
        <f t="shared" si="18"/>
        <v/>
      </c>
      <c r="D595" s="17"/>
      <c r="E595" s="3"/>
    </row>
    <row r="596" spans="2:5" ht="30" customHeight="1" thickBot="1" x14ac:dyDescent="0.3">
      <c r="B596" s="8">
        <v>170</v>
      </c>
      <c r="C596" s="16" t="str">
        <f t="shared" si="18"/>
        <v/>
      </c>
      <c r="D596" s="17"/>
      <c r="E596" s="3"/>
    </row>
    <row r="597" spans="2:5" ht="30" customHeight="1" thickBot="1" x14ac:dyDescent="0.3">
      <c r="B597" s="8">
        <v>171</v>
      </c>
      <c r="C597" s="16" t="str">
        <f t="shared" si="18"/>
        <v/>
      </c>
      <c r="D597" s="17"/>
      <c r="E597" s="3"/>
    </row>
    <row r="598" spans="2:5" ht="30" customHeight="1" thickBot="1" x14ac:dyDescent="0.3">
      <c r="B598" s="8">
        <v>172</v>
      </c>
      <c r="C598" s="16" t="str">
        <f t="shared" si="18"/>
        <v/>
      </c>
      <c r="D598" s="17"/>
      <c r="E598" s="3"/>
    </row>
    <row r="599" spans="2:5" ht="30" customHeight="1" thickBot="1" x14ac:dyDescent="0.3">
      <c r="B599" s="8">
        <v>173</v>
      </c>
      <c r="C599" s="16" t="str">
        <f t="shared" si="18"/>
        <v/>
      </c>
      <c r="D599" s="17"/>
      <c r="E599" s="3"/>
    </row>
    <row r="600" spans="2:5" ht="30" customHeight="1" thickBot="1" x14ac:dyDescent="0.3">
      <c r="B600" s="8">
        <v>174</v>
      </c>
      <c r="C600" s="16" t="str">
        <f t="shared" si="18"/>
        <v/>
      </c>
      <c r="D600" s="17"/>
      <c r="E600" s="3"/>
    </row>
    <row r="601" spans="2:5" ht="30" customHeight="1" thickBot="1" x14ac:dyDescent="0.3">
      <c r="B601" s="8">
        <v>175</v>
      </c>
      <c r="C601" s="16" t="str">
        <f t="shared" si="18"/>
        <v/>
      </c>
      <c r="D601" s="17"/>
      <c r="E601" s="3"/>
    </row>
    <row r="602" spans="2:5" ht="30" customHeight="1" thickBot="1" x14ac:dyDescent="0.3">
      <c r="B602" s="8">
        <v>176</v>
      </c>
      <c r="C602" s="16" t="str">
        <f t="shared" si="18"/>
        <v/>
      </c>
      <c r="D602" s="17"/>
      <c r="E602" s="3"/>
    </row>
    <row r="603" spans="2:5" ht="30" customHeight="1" thickBot="1" x14ac:dyDescent="0.3">
      <c r="B603" s="8">
        <v>177</v>
      </c>
      <c r="C603" s="16" t="str">
        <f t="shared" si="18"/>
        <v/>
      </c>
      <c r="D603" s="17"/>
      <c r="E603" s="3"/>
    </row>
    <row r="604" spans="2:5" ht="30" customHeight="1" thickBot="1" x14ac:dyDescent="0.3">
      <c r="B604" s="8">
        <v>178</v>
      </c>
      <c r="C604" s="16" t="str">
        <f t="shared" si="18"/>
        <v/>
      </c>
      <c r="D604" s="17"/>
      <c r="E604" s="3"/>
    </row>
    <row r="605" spans="2:5" ht="30" customHeight="1" thickBot="1" x14ac:dyDescent="0.3">
      <c r="B605" s="8">
        <v>179</v>
      </c>
      <c r="C605" s="16" t="str">
        <f t="shared" si="18"/>
        <v/>
      </c>
      <c r="D605" s="17"/>
      <c r="E605" s="3"/>
    </row>
    <row r="606" spans="2:5" ht="30" customHeight="1" thickBot="1" x14ac:dyDescent="0.3">
      <c r="B606" s="8">
        <v>180</v>
      </c>
      <c r="C606" s="16" t="str">
        <f t="shared" si="18"/>
        <v/>
      </c>
      <c r="D606" s="17"/>
      <c r="E606" s="3"/>
    </row>
    <row r="607" spans="2:5" ht="30" customHeight="1" thickBot="1" x14ac:dyDescent="0.3">
      <c r="B607" s="8">
        <v>181</v>
      </c>
      <c r="C607" s="16" t="str">
        <f t="shared" si="18"/>
        <v/>
      </c>
      <c r="D607" s="17"/>
      <c r="E607" s="3"/>
    </row>
    <row r="608" spans="2:5" ht="30" customHeight="1" thickBot="1" x14ac:dyDescent="0.3">
      <c r="B608" s="8">
        <v>182</v>
      </c>
      <c r="C608" s="16" t="str">
        <f t="shared" si="18"/>
        <v/>
      </c>
      <c r="D608" s="17"/>
      <c r="E608" s="3"/>
    </row>
    <row r="609" spans="2:5" ht="30" customHeight="1" thickBot="1" x14ac:dyDescent="0.3">
      <c r="B609" s="8">
        <v>183</v>
      </c>
      <c r="C609" s="16" t="str">
        <f t="shared" si="18"/>
        <v/>
      </c>
      <c r="D609" s="17"/>
      <c r="E609" s="3"/>
    </row>
    <row r="610" spans="2:5" ht="30" customHeight="1" thickBot="1" x14ac:dyDescent="0.3">
      <c r="B610" s="8">
        <v>184</v>
      </c>
      <c r="C610" s="16" t="str">
        <f t="shared" si="18"/>
        <v/>
      </c>
      <c r="D610" s="17"/>
      <c r="E610" s="3"/>
    </row>
    <row r="611" spans="2:5" ht="30" customHeight="1" thickBot="1" x14ac:dyDescent="0.3">
      <c r="B611" s="8">
        <v>185</v>
      </c>
      <c r="C611" s="16" t="str">
        <f t="shared" si="18"/>
        <v/>
      </c>
      <c r="D611" s="17"/>
      <c r="E611" s="3"/>
    </row>
    <row r="612" spans="2:5" ht="30" customHeight="1" thickBot="1" x14ac:dyDescent="0.3">
      <c r="B612" s="8">
        <v>186</v>
      </c>
      <c r="C612" s="16" t="str">
        <f t="shared" si="18"/>
        <v/>
      </c>
      <c r="D612" s="17"/>
      <c r="E612" s="3"/>
    </row>
    <row r="613" spans="2:5" ht="30" customHeight="1" thickBot="1" x14ac:dyDescent="0.3">
      <c r="B613" s="8">
        <v>187</v>
      </c>
      <c r="C613" s="16" t="str">
        <f t="shared" si="18"/>
        <v/>
      </c>
      <c r="D613" s="17"/>
      <c r="E613" s="3"/>
    </row>
    <row r="614" spans="2:5" ht="30" customHeight="1" thickBot="1" x14ac:dyDescent="0.3">
      <c r="B614" s="8">
        <v>188</v>
      </c>
      <c r="C614" s="16" t="str">
        <f t="shared" si="18"/>
        <v/>
      </c>
      <c r="D614" s="17"/>
      <c r="E614" s="3"/>
    </row>
    <row r="615" spans="2:5" ht="30" customHeight="1" thickBot="1" x14ac:dyDescent="0.3">
      <c r="B615" s="8">
        <v>189</v>
      </c>
      <c r="C615" s="16" t="str">
        <f t="shared" si="18"/>
        <v/>
      </c>
      <c r="D615" s="17"/>
      <c r="E615" s="3"/>
    </row>
    <row r="616" spans="2:5" ht="30" customHeight="1" thickBot="1" x14ac:dyDescent="0.3">
      <c r="B616" s="8">
        <v>190</v>
      </c>
      <c r="C616" s="16" t="str">
        <f t="shared" si="18"/>
        <v/>
      </c>
      <c r="D616" s="17"/>
      <c r="E616" s="3"/>
    </row>
    <row r="617" spans="2:5" ht="30" customHeight="1" thickBot="1" x14ac:dyDescent="0.3">
      <c r="B617" s="8">
        <v>191</v>
      </c>
      <c r="C617" s="16" t="str">
        <f t="shared" si="18"/>
        <v/>
      </c>
      <c r="D617" s="17"/>
      <c r="E617" s="3"/>
    </row>
    <row r="618" spans="2:5" ht="30" customHeight="1" thickBot="1" x14ac:dyDescent="0.3">
      <c r="B618" s="8">
        <v>192</v>
      </c>
      <c r="C618" s="16" t="str">
        <f t="shared" si="18"/>
        <v/>
      </c>
      <c r="D618" s="17"/>
      <c r="E618" s="3"/>
    </row>
    <row r="619" spans="2:5" ht="30" customHeight="1" thickBot="1" x14ac:dyDescent="0.3">
      <c r="B619" s="8">
        <v>193</v>
      </c>
      <c r="C619" s="16" t="str">
        <f t="shared" si="18"/>
        <v/>
      </c>
      <c r="D619" s="17"/>
      <c r="E619" s="3"/>
    </row>
    <row r="620" spans="2:5" ht="30" customHeight="1" thickBot="1" x14ac:dyDescent="0.3">
      <c r="B620" s="8">
        <v>194</v>
      </c>
      <c r="C620" s="16" t="str">
        <f t="shared" ref="C620:C626" si="19">IF(ISERROR(
INDEX($C$23:$D$425,MATCH(B620,$F$23:$F$425,0),1)),"",INDEX($C$23:$D$425,MATCH(B620,$F$23:$F$425,0),1))</f>
        <v/>
      </c>
      <c r="D620" s="17"/>
      <c r="E620" s="3"/>
    </row>
    <row r="621" spans="2:5" ht="30" customHeight="1" thickBot="1" x14ac:dyDescent="0.3">
      <c r="B621" s="8">
        <v>195</v>
      </c>
      <c r="C621" s="16" t="str">
        <f t="shared" si="19"/>
        <v/>
      </c>
      <c r="D621" s="17"/>
      <c r="E621" s="3"/>
    </row>
    <row r="622" spans="2:5" ht="30" customHeight="1" thickBot="1" x14ac:dyDescent="0.3">
      <c r="B622" s="8">
        <v>196</v>
      </c>
      <c r="C622" s="16" t="str">
        <f t="shared" si="19"/>
        <v/>
      </c>
      <c r="D622" s="17"/>
      <c r="E622" s="3"/>
    </row>
    <row r="623" spans="2:5" ht="30" customHeight="1" thickBot="1" x14ac:dyDescent="0.3">
      <c r="B623" s="8">
        <v>197</v>
      </c>
      <c r="C623" s="16" t="str">
        <f t="shared" si="19"/>
        <v/>
      </c>
      <c r="D623" s="17"/>
      <c r="E623" s="3"/>
    </row>
    <row r="624" spans="2:5" ht="30" customHeight="1" thickBot="1" x14ac:dyDescent="0.3">
      <c r="B624" s="8">
        <v>198</v>
      </c>
      <c r="C624" s="16" t="str">
        <f t="shared" si="19"/>
        <v/>
      </c>
      <c r="D624" s="17"/>
      <c r="E624" s="3"/>
    </row>
    <row r="625" spans="2:5" ht="30" customHeight="1" thickBot="1" x14ac:dyDescent="0.3">
      <c r="B625" s="8">
        <v>199</v>
      </c>
      <c r="C625" s="16" t="str">
        <f t="shared" si="19"/>
        <v/>
      </c>
      <c r="D625" s="17"/>
      <c r="E625" s="3"/>
    </row>
    <row r="626" spans="2:5" ht="30" customHeight="1" x14ac:dyDescent="0.25">
      <c r="B626" s="8">
        <v>200</v>
      </c>
      <c r="C626" s="16" t="str">
        <f t="shared" si="19"/>
        <v/>
      </c>
      <c r="D626" s="17"/>
      <c r="E626" s="3"/>
    </row>
  </sheetData>
  <mergeCells count="407">
    <mergeCell ref="C415:D415"/>
    <mergeCell ref="C416:D416"/>
    <mergeCell ref="C417:D417"/>
    <mergeCell ref="C418:D418"/>
    <mergeCell ref="C419:D419"/>
    <mergeCell ref="C425:D425"/>
    <mergeCell ref="C420:D420"/>
    <mergeCell ref="C421:D421"/>
    <mergeCell ref="C422:D422"/>
    <mergeCell ref="C423:D423"/>
    <mergeCell ref="C424:D424"/>
    <mergeCell ref="C410:D410"/>
    <mergeCell ref="C411:D411"/>
    <mergeCell ref="C412:D412"/>
    <mergeCell ref="C413:D413"/>
    <mergeCell ref="C414:D414"/>
    <mergeCell ref="C405:D405"/>
    <mergeCell ref="C406:D406"/>
    <mergeCell ref="C407:D407"/>
    <mergeCell ref="C408:D408"/>
    <mergeCell ref="C409:D409"/>
    <mergeCell ref="C400:D400"/>
    <mergeCell ref="C401:D401"/>
    <mergeCell ref="C402:D402"/>
    <mergeCell ref="C403:D403"/>
    <mergeCell ref="C404:D404"/>
    <mergeCell ref="C395:D395"/>
    <mergeCell ref="C396:D396"/>
    <mergeCell ref="C397:D397"/>
    <mergeCell ref="C398:D398"/>
    <mergeCell ref="C399:D399"/>
    <mergeCell ref="C390:D390"/>
    <mergeCell ref="C391:D391"/>
    <mergeCell ref="C392:D392"/>
    <mergeCell ref="C393:D393"/>
    <mergeCell ref="C394:D394"/>
    <mergeCell ref="C385:D385"/>
    <mergeCell ref="C386:D386"/>
    <mergeCell ref="C387:D387"/>
    <mergeCell ref="C388:D388"/>
    <mergeCell ref="C389:D389"/>
    <mergeCell ref="C380:D380"/>
    <mergeCell ref="C381:D381"/>
    <mergeCell ref="C382:D382"/>
    <mergeCell ref="C383:D383"/>
    <mergeCell ref="C384:D384"/>
    <mergeCell ref="C375:D375"/>
    <mergeCell ref="C376:D376"/>
    <mergeCell ref="C377:D377"/>
    <mergeCell ref="C378:D378"/>
    <mergeCell ref="C379:D379"/>
    <mergeCell ref="C370:D370"/>
    <mergeCell ref="C371:D371"/>
    <mergeCell ref="C372:D372"/>
    <mergeCell ref="C373:D373"/>
    <mergeCell ref="C374:D374"/>
    <mergeCell ref="C365:D365"/>
    <mergeCell ref="C366:D366"/>
    <mergeCell ref="C367:D367"/>
    <mergeCell ref="C368:D368"/>
    <mergeCell ref="C369:D369"/>
    <mergeCell ref="C360:D360"/>
    <mergeCell ref="C361:D361"/>
    <mergeCell ref="C362:D362"/>
    <mergeCell ref="C363:D363"/>
    <mergeCell ref="C364:D364"/>
    <mergeCell ref="C355:D355"/>
    <mergeCell ref="C356:D356"/>
    <mergeCell ref="C357:D357"/>
    <mergeCell ref="C358:D358"/>
    <mergeCell ref="C359:D359"/>
    <mergeCell ref="C350:D350"/>
    <mergeCell ref="C351:D351"/>
    <mergeCell ref="C352:D352"/>
    <mergeCell ref="C353:D353"/>
    <mergeCell ref="C354:D354"/>
    <mergeCell ref="C345:D345"/>
    <mergeCell ref="C346:D346"/>
    <mergeCell ref="C347:D347"/>
    <mergeCell ref="C348:D348"/>
    <mergeCell ref="C349:D349"/>
    <mergeCell ref="C340:D340"/>
    <mergeCell ref="C341:D341"/>
    <mergeCell ref="C342:D342"/>
    <mergeCell ref="C343:D343"/>
    <mergeCell ref="C344:D344"/>
    <mergeCell ref="C335:D335"/>
    <mergeCell ref="C336:D336"/>
    <mergeCell ref="C337:D337"/>
    <mergeCell ref="C338:D338"/>
    <mergeCell ref="C339:D339"/>
    <mergeCell ref="C330:D330"/>
    <mergeCell ref="C331:D331"/>
    <mergeCell ref="C332:D332"/>
    <mergeCell ref="C333:D333"/>
    <mergeCell ref="C334:D334"/>
    <mergeCell ref="C325:D325"/>
    <mergeCell ref="C326:D326"/>
    <mergeCell ref="C327:D327"/>
    <mergeCell ref="C328:D328"/>
    <mergeCell ref="C329:D329"/>
    <mergeCell ref="C320:D320"/>
    <mergeCell ref="C321:D321"/>
    <mergeCell ref="C322:D322"/>
    <mergeCell ref="C323:D323"/>
    <mergeCell ref="C324:D324"/>
    <mergeCell ref="C315:D315"/>
    <mergeCell ref="C316:D316"/>
    <mergeCell ref="C317:D317"/>
    <mergeCell ref="C318:D318"/>
    <mergeCell ref="C319:D319"/>
    <mergeCell ref="C310:D310"/>
    <mergeCell ref="C311:D311"/>
    <mergeCell ref="C312:D312"/>
    <mergeCell ref="C313:D313"/>
    <mergeCell ref="C314:D314"/>
    <mergeCell ref="C305:D305"/>
    <mergeCell ref="C306:D306"/>
    <mergeCell ref="C307:D307"/>
    <mergeCell ref="C308:D308"/>
    <mergeCell ref="C309:D309"/>
    <mergeCell ref="C300:D300"/>
    <mergeCell ref="C301:D301"/>
    <mergeCell ref="C302:D302"/>
    <mergeCell ref="C303:D303"/>
    <mergeCell ref="C304:D304"/>
    <mergeCell ref="C295:D295"/>
    <mergeCell ref="C296:D296"/>
    <mergeCell ref="C297:D297"/>
    <mergeCell ref="C298:D298"/>
    <mergeCell ref="C299:D299"/>
    <mergeCell ref="C290:D290"/>
    <mergeCell ref="C291:D291"/>
    <mergeCell ref="C292:D292"/>
    <mergeCell ref="C293:D293"/>
    <mergeCell ref="C294:D294"/>
    <mergeCell ref="C285:D285"/>
    <mergeCell ref="C286:D286"/>
    <mergeCell ref="C287:D287"/>
    <mergeCell ref="C288:D288"/>
    <mergeCell ref="C289:D289"/>
    <mergeCell ref="C280:D280"/>
    <mergeCell ref="C281:D281"/>
    <mergeCell ref="C282:D282"/>
    <mergeCell ref="C283:D283"/>
    <mergeCell ref="C284:D284"/>
    <mergeCell ref="C275:D275"/>
    <mergeCell ref="C276:D276"/>
    <mergeCell ref="C277:D277"/>
    <mergeCell ref="C278:D278"/>
    <mergeCell ref="C279:D279"/>
    <mergeCell ref="C270:D270"/>
    <mergeCell ref="C271:D271"/>
    <mergeCell ref="C272:D272"/>
    <mergeCell ref="C273:D273"/>
    <mergeCell ref="C274:D274"/>
    <mergeCell ref="C265:D265"/>
    <mergeCell ref="C266:D266"/>
    <mergeCell ref="C267:D267"/>
    <mergeCell ref="C268:D268"/>
    <mergeCell ref="C269:D269"/>
    <mergeCell ref="C260:D260"/>
    <mergeCell ref="C261:D261"/>
    <mergeCell ref="C262:D262"/>
    <mergeCell ref="C263:D263"/>
    <mergeCell ref="C264:D264"/>
    <mergeCell ref="C255:D255"/>
    <mergeCell ref="C256:D256"/>
    <mergeCell ref="C257:D257"/>
    <mergeCell ref="C258:D258"/>
    <mergeCell ref="C259:D259"/>
    <mergeCell ref="C251:D251"/>
    <mergeCell ref="C252:D252"/>
    <mergeCell ref="C253:D253"/>
    <mergeCell ref="C254:D254"/>
    <mergeCell ref="C245:D245"/>
    <mergeCell ref="C246:D246"/>
    <mergeCell ref="C247:D247"/>
    <mergeCell ref="C248:D248"/>
    <mergeCell ref="C249:D249"/>
    <mergeCell ref="C233:D233"/>
    <mergeCell ref="C234:D234"/>
    <mergeCell ref="C235:D235"/>
    <mergeCell ref="C236:D236"/>
    <mergeCell ref="C237:D237"/>
    <mergeCell ref="C250:D250"/>
    <mergeCell ref="C244:D244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32:D232"/>
    <mergeCell ref="C238:D238"/>
    <mergeCell ref="C239:D239"/>
    <mergeCell ref="C240:D240"/>
    <mergeCell ref="C241:D241"/>
    <mergeCell ref="C242:D242"/>
    <mergeCell ref="C243:D243"/>
    <mergeCell ref="C231:D231"/>
    <mergeCell ref="C230:D230"/>
    <mergeCell ref="C212:D212"/>
    <mergeCell ref="C213:D213"/>
    <mergeCell ref="C214:D214"/>
    <mergeCell ref="C215:D215"/>
    <mergeCell ref="C216:D216"/>
    <mergeCell ref="C207:D207"/>
    <mergeCell ref="C208:D208"/>
    <mergeCell ref="C209:D209"/>
    <mergeCell ref="C210:D210"/>
    <mergeCell ref="C211:D211"/>
    <mergeCell ref="C202:D202"/>
    <mergeCell ref="C203:D203"/>
    <mergeCell ref="C204:D204"/>
    <mergeCell ref="C205:D205"/>
    <mergeCell ref="C206:D206"/>
    <mergeCell ref="C197:D197"/>
    <mergeCell ref="C198:D198"/>
    <mergeCell ref="C199:D199"/>
    <mergeCell ref="C200:D200"/>
    <mergeCell ref="C201:D201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62:D162"/>
    <mergeCell ref="C163:D163"/>
    <mergeCell ref="C164:D164"/>
    <mergeCell ref="C165:D165"/>
    <mergeCell ref="C166:D166"/>
    <mergeCell ref="C157:D157"/>
    <mergeCell ref="C158:D158"/>
    <mergeCell ref="C159:D159"/>
    <mergeCell ref="C160:D160"/>
    <mergeCell ref="C161:D161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4:D94"/>
    <mergeCell ref="C95:D95"/>
    <mergeCell ref="C96:D96"/>
    <mergeCell ref="C87:D87"/>
    <mergeCell ref="C88:D88"/>
    <mergeCell ref="C89:D89"/>
    <mergeCell ref="C90:D90"/>
    <mergeCell ref="C91:D91"/>
    <mergeCell ref="C102:D102"/>
    <mergeCell ref="C85:D85"/>
    <mergeCell ref="C86:D86"/>
    <mergeCell ref="C77:D77"/>
    <mergeCell ref="C78:D78"/>
    <mergeCell ref="C79:D79"/>
    <mergeCell ref="C80:D80"/>
    <mergeCell ref="C81:D81"/>
    <mergeCell ref="C92:D92"/>
    <mergeCell ref="C93:D93"/>
    <mergeCell ref="C76:D76"/>
    <mergeCell ref="C67:D67"/>
    <mergeCell ref="C68:D68"/>
    <mergeCell ref="C69:D69"/>
    <mergeCell ref="C70:D70"/>
    <mergeCell ref="C71:D71"/>
    <mergeCell ref="C82:D82"/>
    <mergeCell ref="C83:D83"/>
    <mergeCell ref="C84:D84"/>
    <mergeCell ref="C60:D60"/>
    <mergeCell ref="C61:D61"/>
    <mergeCell ref="C54:D54"/>
    <mergeCell ref="C55:D55"/>
    <mergeCell ref="C56:D56"/>
    <mergeCell ref="C72:D72"/>
    <mergeCell ref="C73:D73"/>
    <mergeCell ref="C74:D74"/>
    <mergeCell ref="C75:D75"/>
    <mergeCell ref="C8:D8"/>
    <mergeCell ref="C228:D228"/>
    <mergeCell ref="C229:D229"/>
    <mergeCell ref="C31:D31"/>
    <mergeCell ref="A22:D22"/>
    <mergeCell ref="A24:D24"/>
    <mergeCell ref="A225:D225"/>
    <mergeCell ref="C42:D42"/>
    <mergeCell ref="C43:D43"/>
    <mergeCell ref="C44:D44"/>
    <mergeCell ref="C49:D49"/>
    <mergeCell ref="C50:D50"/>
    <mergeCell ref="C51:D51"/>
    <mergeCell ref="C62:D62"/>
    <mergeCell ref="C63:D63"/>
    <mergeCell ref="C64:D64"/>
    <mergeCell ref="C52:D52"/>
    <mergeCell ref="C53:D53"/>
    <mergeCell ref="C29:D29"/>
    <mergeCell ref="C32:D32"/>
    <mergeCell ref="C33:D33"/>
    <mergeCell ref="C34:D34"/>
    <mergeCell ref="C35:D35"/>
    <mergeCell ref="C36:D36"/>
    <mergeCell ref="A426:D426"/>
    <mergeCell ref="C226:D226"/>
    <mergeCell ref="C227:D227"/>
    <mergeCell ref="C20:D20"/>
    <mergeCell ref="C23:D23"/>
    <mergeCell ref="C25:D25"/>
    <mergeCell ref="C26:D26"/>
    <mergeCell ref="C30:D30"/>
    <mergeCell ref="C27:D27"/>
    <mergeCell ref="C28:D28"/>
    <mergeCell ref="C47:D47"/>
    <mergeCell ref="C48:D48"/>
    <mergeCell ref="C65:D65"/>
    <mergeCell ref="C45:D45"/>
    <mergeCell ref="C46:D46"/>
    <mergeCell ref="C37:D37"/>
    <mergeCell ref="C38:D38"/>
    <mergeCell ref="C39:D39"/>
    <mergeCell ref="C40:D40"/>
    <mergeCell ref="C41:D41"/>
    <mergeCell ref="C66:D66"/>
    <mergeCell ref="C57:D57"/>
    <mergeCell ref="C58:D58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>
        <v>3900</v>
      </c>
    </row>
    <row r="2" spans="1:1" x14ac:dyDescent="0.25">
      <c r="A2">
        <v>3500</v>
      </c>
    </row>
    <row r="3" spans="1:1" x14ac:dyDescent="0.25">
      <c r="A3">
        <v>3100</v>
      </c>
    </row>
    <row r="4" spans="1:1" x14ac:dyDescent="0.25">
      <c r="A4">
        <v>2900</v>
      </c>
    </row>
    <row r="5" spans="1:1" x14ac:dyDescent="0.25">
      <c r="A5">
        <v>2500</v>
      </c>
    </row>
    <row r="6" spans="1:1" x14ac:dyDescent="0.25">
      <c r="A6">
        <v>2000</v>
      </c>
    </row>
  </sheetData>
  <sortState ref="A1:A6">
    <sortCondition descending="1" ref="A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zoomScaleNormal="100" workbookViewId="0">
      <selection sqref="A1:XFD1048576"/>
    </sheetView>
  </sheetViews>
  <sheetFormatPr defaultRowHeight="15" x14ac:dyDescent="0.25"/>
  <cols>
    <col min="1" max="1" width="2.7109375" style="21" customWidth="1"/>
    <col min="2" max="2" width="85.5703125" style="61" customWidth="1"/>
    <col min="3" max="3" width="3.5703125" style="61" customWidth="1"/>
    <col min="4" max="4" width="85.5703125" style="61" customWidth="1"/>
    <col min="5" max="6" width="9.140625" style="61"/>
    <col min="7" max="16384" width="9.140625" style="69"/>
  </cols>
  <sheetData>
    <row r="1" spans="1:4" s="44" customFormat="1" ht="30" customHeight="1" x14ac:dyDescent="0.25"/>
    <row r="2" spans="1:4" s="45" customFormat="1" ht="24.95" customHeight="1" x14ac:dyDescent="0.25"/>
    <row r="3" spans="1:4" s="46" customFormat="1" ht="20.100000000000001" customHeight="1" x14ac:dyDescent="0.25"/>
    <row r="4" spans="1:4" s="61" customFormat="1" x14ac:dyDescent="0.25">
      <c r="A4" s="21"/>
    </row>
    <row r="5" spans="1:4" s="61" customFormat="1" ht="18.75" x14ac:dyDescent="0.25">
      <c r="A5" s="21"/>
      <c r="B5" s="62" t="s">
        <v>7</v>
      </c>
      <c r="C5" s="63"/>
      <c r="D5" s="62" t="s">
        <v>173</v>
      </c>
    </row>
    <row r="6" spans="1:4" s="61" customFormat="1" ht="66" customHeight="1" x14ac:dyDescent="0.25">
      <c r="A6" s="21"/>
      <c r="B6" s="64" t="s">
        <v>0</v>
      </c>
      <c r="C6" s="63"/>
      <c r="D6" s="64" t="s">
        <v>2</v>
      </c>
    </row>
    <row r="7" spans="1:4" s="61" customFormat="1" ht="9.9499999999999993" customHeight="1" x14ac:dyDescent="0.25">
      <c r="A7" s="21"/>
      <c r="B7" s="65"/>
      <c r="C7" s="63"/>
      <c r="D7" s="65"/>
    </row>
    <row r="8" spans="1:4" s="61" customFormat="1" ht="18.75" x14ac:dyDescent="0.25">
      <c r="A8" s="21"/>
      <c r="B8" s="62" t="s">
        <v>174</v>
      </c>
      <c r="C8" s="63"/>
      <c r="D8" s="62" t="s">
        <v>175</v>
      </c>
    </row>
    <row r="9" spans="1:4" s="61" customFormat="1" ht="66" customHeight="1" x14ac:dyDescent="0.25">
      <c r="A9" s="21"/>
      <c r="B9" s="64" t="s">
        <v>0</v>
      </c>
      <c r="C9" s="63"/>
      <c r="D9" s="64" t="s">
        <v>4</v>
      </c>
    </row>
    <row r="10" spans="1:4" s="61" customFormat="1" ht="9.9499999999999993" customHeight="1" x14ac:dyDescent="0.25">
      <c r="A10" s="21"/>
      <c r="B10" s="65"/>
      <c r="C10" s="63"/>
      <c r="D10" s="65"/>
    </row>
    <row r="11" spans="1:4" s="61" customFormat="1" ht="18.75" x14ac:dyDescent="0.25">
      <c r="A11" s="21"/>
      <c r="B11" s="62" t="s">
        <v>176</v>
      </c>
      <c r="C11" s="63"/>
      <c r="D11" s="62" t="s">
        <v>177</v>
      </c>
    </row>
    <row r="12" spans="1:4" s="61" customFormat="1" ht="66" customHeight="1" x14ac:dyDescent="0.25">
      <c r="A12" s="21"/>
      <c r="B12" s="64" t="s">
        <v>1</v>
      </c>
      <c r="C12" s="63"/>
      <c r="D12" s="66" t="s">
        <v>5</v>
      </c>
    </row>
    <row r="13" spans="1:4" s="61" customFormat="1" ht="9.9499999999999993" customHeight="1" x14ac:dyDescent="0.25">
      <c r="A13" s="21"/>
      <c r="B13" s="65"/>
      <c r="C13" s="63"/>
      <c r="D13" s="67"/>
    </row>
    <row r="14" spans="1:4" s="61" customFormat="1" ht="18.75" x14ac:dyDescent="0.25">
      <c r="A14" s="21"/>
      <c r="B14" s="62" t="s">
        <v>178</v>
      </c>
      <c r="C14" s="63"/>
      <c r="D14" s="62" t="s">
        <v>179</v>
      </c>
    </row>
    <row r="15" spans="1:4" s="61" customFormat="1" ht="66" customHeight="1" x14ac:dyDescent="0.25">
      <c r="A15" s="21"/>
      <c r="B15" s="64" t="s">
        <v>3</v>
      </c>
      <c r="C15" s="63"/>
      <c r="D15" s="64" t="s">
        <v>6</v>
      </c>
    </row>
    <row r="16" spans="1:4" s="61" customFormat="1" x14ac:dyDescent="0.25">
      <c r="A16" s="21"/>
    </row>
    <row r="17" spans="1:9" s="61" customFormat="1" x14ac:dyDescent="0.25">
      <c r="A17" s="21"/>
    </row>
    <row r="18" spans="1:9" s="61" customFormat="1" x14ac:dyDescent="0.25">
      <c r="A18" s="21"/>
    </row>
    <row r="19" spans="1:9" s="61" customFormat="1" x14ac:dyDescent="0.25">
      <c r="A19" s="21"/>
    </row>
    <row r="20" spans="1:9" s="61" customFormat="1" x14ac:dyDescent="0.25">
      <c r="A20" s="21"/>
    </row>
    <row r="21" spans="1:9" s="61" customFormat="1" x14ac:dyDescent="0.25">
      <c r="A21" s="21"/>
    </row>
    <row r="22" spans="1:9" s="61" customFormat="1" x14ac:dyDescent="0.25">
      <c r="A22" s="21"/>
    </row>
    <row r="23" spans="1:9" s="61" customFormat="1" x14ac:dyDescent="0.25">
      <c r="A23" s="21"/>
    </row>
    <row r="24" spans="1:9" s="61" customFormat="1" x14ac:dyDescent="0.25">
      <c r="A24" s="21"/>
    </row>
    <row r="25" spans="1:9" s="61" customFormat="1" x14ac:dyDescent="0.25">
      <c r="A25" s="21"/>
    </row>
    <row r="26" spans="1:9" s="61" customFormat="1" x14ac:dyDescent="0.25">
      <c r="A26" s="21"/>
    </row>
    <row r="27" spans="1:9" s="61" customFormat="1" x14ac:dyDescent="0.25">
      <c r="A27" s="21"/>
      <c r="B27" s="61" t="str">
        <f t="shared" ref="B27:B28" si="0">IF(D27="","",C27&amp;". "&amp;D27)</f>
        <v/>
      </c>
      <c r="I27" s="68"/>
    </row>
    <row r="28" spans="1:9" s="61" customFormat="1" x14ac:dyDescent="0.25">
      <c r="A28" s="21"/>
      <c r="B28" s="61" t="str">
        <f t="shared" si="0"/>
        <v/>
      </c>
    </row>
    <row r="29" spans="1:9" s="61" customFormat="1" x14ac:dyDescent="0.25">
      <c r="A29" s="21"/>
    </row>
    <row r="30" spans="1:9" s="61" customFormat="1" x14ac:dyDescent="0.25">
      <c r="A30" s="21"/>
    </row>
  </sheetData>
  <sheetProtection password="908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zoomScaleNormal="100" workbookViewId="0">
      <selection sqref="A1:XFD1048576"/>
    </sheetView>
  </sheetViews>
  <sheetFormatPr defaultColWidth="0" defaultRowHeight="15" customHeight="1" zeroHeight="1" x14ac:dyDescent="0.25"/>
  <cols>
    <col min="1" max="1" width="2.7109375" style="21" customWidth="1"/>
    <col min="2" max="2" width="8.7109375" style="81" customWidth="1"/>
    <col min="3" max="3" width="71.140625" style="81" customWidth="1"/>
    <col min="4" max="4" width="17.140625" style="81" customWidth="1"/>
    <col min="5" max="5" width="11.28515625" style="81" customWidth="1"/>
    <col min="6" max="6" width="6.140625" style="81" customWidth="1"/>
    <col min="7" max="8" width="8.85546875" style="81" customWidth="1"/>
    <col min="9" max="9" width="17.5703125" style="81" customWidth="1"/>
    <col min="10" max="10" width="14.7109375" style="81" customWidth="1"/>
    <col min="11" max="11" width="8.42578125" style="81" customWidth="1"/>
    <col min="12" max="12" width="2.28515625" style="81" customWidth="1"/>
    <col min="13" max="17" width="8.85546875" style="81" customWidth="1"/>
    <col min="18" max="18" width="22.28515625" style="81" customWidth="1"/>
    <col min="19" max="30" width="8.85546875" style="81" customWidth="1"/>
    <col min="31" max="31" width="0" style="81" hidden="1" customWidth="1"/>
    <col min="32" max="16384" width="8.85546875" style="81" hidden="1"/>
  </cols>
  <sheetData>
    <row r="1" spans="1:30" s="44" customFormat="1" ht="30" customHeight="1" x14ac:dyDescent="0.25"/>
    <row r="2" spans="1:30" s="45" customFormat="1" ht="24.95" customHeight="1" x14ac:dyDescent="0.25"/>
    <row r="3" spans="1:30" s="46" customFormat="1" ht="20.100000000000001" customHeight="1" x14ac:dyDescent="0.25"/>
    <row r="4" spans="1:30" s="74" customFormat="1" ht="24" customHeight="1" x14ac:dyDescent="0.35">
      <c r="A4" s="22"/>
      <c r="B4" s="70"/>
      <c r="C4" s="71"/>
      <c r="D4" s="72"/>
      <c r="E4" s="72"/>
      <c r="F4" s="72"/>
      <c r="G4" s="72"/>
      <c r="H4" s="72"/>
      <c r="I4" s="72"/>
      <c r="J4" s="73"/>
      <c r="K4" s="73"/>
      <c r="L4" s="73"/>
      <c r="M4" s="73"/>
      <c r="N4" s="73"/>
      <c r="O4" s="73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</row>
    <row r="5" spans="1:30" s="74" customFormat="1" ht="24" customHeight="1" x14ac:dyDescent="0.25">
      <c r="A5" s="22"/>
      <c r="B5" s="75">
        <v>1</v>
      </c>
      <c r="C5" s="76" t="s">
        <v>180</v>
      </c>
      <c r="D5" s="77" t="s">
        <v>181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1:30" ht="24" customHeight="1" x14ac:dyDescent="0.25">
      <c r="A6" s="23"/>
      <c r="B6" s="79"/>
      <c r="C6" s="62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30" ht="24" customHeight="1" x14ac:dyDescent="0.25">
      <c r="B7" s="75">
        <v>2</v>
      </c>
      <c r="C7" s="76" t="s">
        <v>182</v>
      </c>
      <c r="D7" s="77" t="s">
        <v>181</v>
      </c>
    </row>
    <row r="8" spans="1:30" ht="24" customHeight="1" x14ac:dyDescent="0.3">
      <c r="B8" s="79"/>
      <c r="C8" s="82"/>
      <c r="D8" s="83"/>
      <c r="E8" s="83"/>
      <c r="F8" s="83"/>
      <c r="G8" s="83"/>
      <c r="H8" s="83"/>
      <c r="I8" s="83"/>
      <c r="J8" s="83"/>
    </row>
    <row r="9" spans="1:30" ht="24" customHeight="1" x14ac:dyDescent="0.25">
      <c r="B9" s="75">
        <v>3</v>
      </c>
      <c r="C9" s="76" t="s">
        <v>183</v>
      </c>
      <c r="D9" s="77" t="s">
        <v>181</v>
      </c>
      <c r="J9" s="84"/>
      <c r="K9" s="85"/>
      <c r="L9" s="85"/>
      <c r="M9" s="85"/>
      <c r="N9" s="85"/>
    </row>
    <row r="10" spans="1:30" ht="24" customHeight="1" x14ac:dyDescent="0.3">
      <c r="B10" s="79"/>
      <c r="C10" s="82"/>
    </row>
    <row r="11" spans="1:30" ht="24" customHeight="1" x14ac:dyDescent="0.25">
      <c r="B11" s="75">
        <v>4</v>
      </c>
      <c r="C11" s="76" t="s">
        <v>184</v>
      </c>
      <c r="D11" s="77" t="s">
        <v>181</v>
      </c>
    </row>
    <row r="12" spans="1:30" ht="24" customHeight="1" x14ac:dyDescent="0.3">
      <c r="B12" s="79"/>
      <c r="C12" s="82"/>
    </row>
    <row r="13" spans="1:30" ht="24" customHeight="1" x14ac:dyDescent="0.25">
      <c r="B13" s="75">
        <v>5</v>
      </c>
      <c r="C13" s="76" t="s">
        <v>185</v>
      </c>
      <c r="D13" s="77" t="s">
        <v>181</v>
      </c>
    </row>
    <row r="14" spans="1:30" x14ac:dyDescent="0.25"/>
    <row r="15" spans="1:30" x14ac:dyDescent="0.25"/>
    <row r="16" spans="1:30" ht="21" x14ac:dyDescent="0.25">
      <c r="J16" s="86"/>
    </row>
    <row r="17" spans="10:10" x14ac:dyDescent="0.25">
      <c r="J17" s="84"/>
    </row>
    <row r="18" spans="10:10" x14ac:dyDescent="0.25"/>
    <row r="19" spans="10:10" x14ac:dyDescent="0.25"/>
    <row r="20" spans="10:10" ht="21" x14ac:dyDescent="0.25">
      <c r="J20" s="86"/>
    </row>
    <row r="21" spans="10:10" x14ac:dyDescent="0.25">
      <c r="J21" s="84"/>
    </row>
    <row r="22" spans="10:10" x14ac:dyDescent="0.25"/>
    <row r="23" spans="10:10" x14ac:dyDescent="0.25"/>
    <row r="24" spans="10:10" ht="21" x14ac:dyDescent="0.25">
      <c r="J24" s="87"/>
    </row>
    <row r="25" spans="10:10" x14ac:dyDescent="0.25">
      <c r="J25" s="84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88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8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D7" r:id="rId3"/>
    <hyperlink ref="D11" r:id="rId4"/>
    <hyperlink ref="D13" r:id="rId5"/>
    <hyperlink ref="D5" r:id="rId6"/>
  </hyperlinks>
  <pageMargins left="0.75" right="0.75" top="1" bottom="1" header="0.5" footer="0.5"/>
  <pageSetup paperSize="9" orientation="portrait" horizontalDpi="4294967292" verticalDpi="4294967292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zoomScaleNormal="100" zoomScaleSheetLayoutView="80" workbookViewId="0">
      <selection sqref="A1:XFD1048576"/>
    </sheetView>
  </sheetViews>
  <sheetFormatPr defaultColWidth="9.140625" defaultRowHeight="15" customHeight="1" zeroHeight="1" x14ac:dyDescent="0.25"/>
  <cols>
    <col min="1" max="1" width="2.7109375" style="21" customWidth="1"/>
    <col min="2" max="3" width="10.85546875" style="81" customWidth="1"/>
    <col min="4" max="4" width="10.7109375" style="81" customWidth="1"/>
    <col min="5" max="16" width="10.85546875" style="81" customWidth="1"/>
    <col min="17" max="18" width="9.140625" style="81" customWidth="1"/>
    <col min="19" max="16384" width="9.140625" style="81"/>
  </cols>
  <sheetData>
    <row r="1" spans="1:8" s="44" customFormat="1" ht="30" customHeight="1" x14ac:dyDescent="0.25"/>
    <row r="2" spans="1:8" s="45" customFormat="1" ht="24.95" customHeight="1" x14ac:dyDescent="0.25"/>
    <row r="3" spans="1:8" s="46" customFormat="1" ht="20.100000000000001" customHeight="1" x14ac:dyDescent="0.25"/>
    <row r="4" spans="1:8" s="72" customFormat="1" ht="23.25" x14ac:dyDescent="0.35">
      <c r="B4" s="89" t="s">
        <v>103</v>
      </c>
    </row>
    <row r="5" spans="1:8" s="72" customFormat="1" x14ac:dyDescent="0.25">
      <c r="A5" s="22"/>
    </row>
    <row r="6" spans="1:8" s="81" customFormat="1" ht="35.25" customHeight="1" x14ac:dyDescent="0.25">
      <c r="A6" s="23"/>
      <c r="H6" s="48"/>
    </row>
    <row r="7" spans="1:8" s="81" customFormat="1" ht="35.25" customHeight="1" x14ac:dyDescent="0.25">
      <c r="A7" s="21"/>
    </row>
    <row r="8" spans="1:8" s="81" customFormat="1" ht="30" customHeight="1" x14ac:dyDescent="0.25">
      <c r="A8" s="21"/>
    </row>
    <row r="9" spans="1:8" s="81" customFormat="1" ht="30" customHeight="1" x14ac:dyDescent="0.25">
      <c r="A9" s="21"/>
    </row>
    <row r="10" spans="1:8" s="81" customFormat="1" ht="30" customHeight="1" x14ac:dyDescent="0.25">
      <c r="A10" s="21"/>
    </row>
    <row r="11" spans="1:8" s="81" customFormat="1" ht="30" customHeight="1" x14ac:dyDescent="0.25">
      <c r="A11" s="21"/>
    </row>
    <row r="12" spans="1:8" s="81" customFormat="1" ht="30" customHeight="1" x14ac:dyDescent="0.25">
      <c r="A12" s="21"/>
      <c r="G12" s="48"/>
    </row>
    <row r="13" spans="1:8" s="81" customFormat="1" ht="30" customHeight="1" x14ac:dyDescent="0.25">
      <c r="A13" s="21"/>
    </row>
    <row r="14" spans="1:8" s="81" customFormat="1" ht="30" customHeight="1" x14ac:dyDescent="0.25">
      <c r="A14" s="21"/>
    </row>
    <row r="15" spans="1:8" s="81" customFormat="1" ht="30" customHeight="1" x14ac:dyDescent="0.25">
      <c r="A15" s="21"/>
    </row>
    <row r="16" spans="1:8" s="81" customFormat="1" ht="30" customHeight="1" x14ac:dyDescent="0.25">
      <c r="A16" s="21"/>
    </row>
    <row r="17" spans="1:1" s="81" customFormat="1" ht="30" customHeight="1" x14ac:dyDescent="0.25">
      <c r="A17" s="21"/>
    </row>
    <row r="18" spans="1:1" s="81" customFormat="1" ht="30" customHeight="1" x14ac:dyDescent="0.25">
      <c r="A18" s="21"/>
    </row>
    <row r="19" spans="1:1" s="81" customFormat="1" ht="30" customHeight="1" x14ac:dyDescent="0.25">
      <c r="A19" s="21"/>
    </row>
    <row r="20" spans="1:1" s="81" customFormat="1" ht="30" customHeight="1" x14ac:dyDescent="0.25">
      <c r="A20" s="21"/>
    </row>
    <row r="21" spans="1:1" s="81" customFormat="1" ht="30" customHeight="1" x14ac:dyDescent="0.25">
      <c r="A21" s="21"/>
    </row>
    <row r="22" spans="1:1" s="81" customFormat="1" ht="30" customHeight="1" x14ac:dyDescent="0.25">
      <c r="A22" s="21"/>
    </row>
    <row r="23" spans="1:1" s="81" customFormat="1" ht="30" customHeight="1" x14ac:dyDescent="0.25">
      <c r="A23" s="21"/>
    </row>
    <row r="24" spans="1:1" s="81" customFormat="1" ht="30" customHeight="1" x14ac:dyDescent="0.25">
      <c r="A24" s="21"/>
    </row>
    <row r="25" spans="1:1" s="81" customFormat="1" ht="30" customHeight="1" x14ac:dyDescent="0.25">
      <c r="A25" s="21"/>
    </row>
    <row r="26" spans="1:1" s="81" customFormat="1" ht="30" customHeight="1" x14ac:dyDescent="0.25">
      <c r="A26" s="21"/>
    </row>
    <row r="27" spans="1:1" s="81" customFormat="1" ht="30" customHeight="1" x14ac:dyDescent="0.25">
      <c r="A27" s="21"/>
    </row>
    <row r="28" spans="1:1" s="81" customFormat="1" ht="30" customHeight="1" x14ac:dyDescent="0.25">
      <c r="A28" s="21"/>
    </row>
    <row r="29" spans="1:1" s="81" customFormat="1" ht="30" customHeight="1" x14ac:dyDescent="0.25">
      <c r="A29" s="21"/>
    </row>
    <row r="30" spans="1:1" s="81" customFormat="1" ht="30" customHeight="1" x14ac:dyDescent="0.25">
      <c r="A30" s="21"/>
    </row>
    <row r="31" spans="1:1" s="81" customFormat="1" ht="30" customHeight="1" x14ac:dyDescent="0.25">
      <c r="A31" s="21"/>
    </row>
    <row r="32" spans="1:1" s="81" customFormat="1" ht="30" customHeight="1" x14ac:dyDescent="0.25">
      <c r="A32" s="21"/>
    </row>
    <row r="33" spans="1:1" s="81" customFormat="1" ht="30" customHeight="1" x14ac:dyDescent="0.25">
      <c r="A33" s="21"/>
    </row>
    <row r="34" spans="1:1" s="81" customFormat="1" ht="30" customHeight="1" x14ac:dyDescent="0.25">
      <c r="A34" s="21"/>
    </row>
    <row r="35" spans="1:1" s="81" customFormat="1" ht="30" customHeight="1" x14ac:dyDescent="0.25">
      <c r="A35" s="21"/>
    </row>
    <row r="36" spans="1:1" s="81" customFormat="1" ht="30" customHeight="1" x14ac:dyDescent="0.25">
      <c r="A36" s="21"/>
    </row>
    <row r="37" spans="1:1" s="81" customFormat="1" ht="30" customHeight="1" x14ac:dyDescent="0.25">
      <c r="A37" s="21"/>
    </row>
    <row r="38" spans="1:1" s="81" customFormat="1" ht="30" customHeight="1" x14ac:dyDescent="0.25">
      <c r="A38" s="21"/>
    </row>
    <row r="39" spans="1:1" s="81" customFormat="1" ht="30" customHeight="1" x14ac:dyDescent="0.25">
      <c r="A39" s="21"/>
    </row>
    <row r="40" spans="1:1" s="81" customFormat="1" ht="30" customHeight="1" x14ac:dyDescent="0.25">
      <c r="A40" s="21"/>
    </row>
    <row r="41" spans="1:1" s="81" customFormat="1" ht="30" customHeight="1" x14ac:dyDescent="0.25">
      <c r="A41" s="21"/>
    </row>
    <row r="42" spans="1:1" s="81" customFormat="1" ht="30" customHeight="1" x14ac:dyDescent="0.25">
      <c r="A42" s="21"/>
    </row>
    <row r="43" spans="1:1" s="81" customFormat="1" ht="30" customHeight="1" x14ac:dyDescent="0.25">
      <c r="A43" s="21"/>
    </row>
    <row r="44" spans="1:1" s="81" customFormat="1" ht="30" customHeight="1" x14ac:dyDescent="0.25">
      <c r="A44" s="21"/>
    </row>
    <row r="45" spans="1:1" s="81" customFormat="1" ht="30" customHeight="1" x14ac:dyDescent="0.25">
      <c r="A45" s="21"/>
    </row>
    <row r="46" spans="1:1" s="81" customFormat="1" ht="30" customHeight="1" x14ac:dyDescent="0.25">
      <c r="A46" s="21"/>
    </row>
    <row r="47" spans="1:1" s="81" customFormat="1" ht="30" customHeight="1" x14ac:dyDescent="0.25">
      <c r="A47" s="21"/>
    </row>
    <row r="48" spans="1:1" s="81" customFormat="1" ht="30" customHeight="1" x14ac:dyDescent="0.25">
      <c r="A48" s="21"/>
    </row>
    <row r="49" spans="1:1" s="81" customFormat="1" ht="30" customHeight="1" x14ac:dyDescent="0.25">
      <c r="A49" s="21"/>
    </row>
    <row r="50" spans="1:1" s="81" customFormat="1" ht="30" customHeight="1" x14ac:dyDescent="0.25">
      <c r="A50" s="21"/>
    </row>
    <row r="51" spans="1:1" s="81" customFormat="1" ht="30" customHeight="1" x14ac:dyDescent="0.25">
      <c r="A51" s="21"/>
    </row>
    <row r="52" spans="1:1" s="81" customFormat="1" ht="30" customHeight="1" x14ac:dyDescent="0.25">
      <c r="A52" s="21"/>
    </row>
    <row r="53" spans="1:1" s="81" customFormat="1" ht="30" customHeight="1" x14ac:dyDescent="0.25">
      <c r="A53" s="21"/>
    </row>
    <row r="54" spans="1:1" s="81" customFormat="1" ht="30" customHeight="1" x14ac:dyDescent="0.25">
      <c r="A54" s="21"/>
    </row>
    <row r="55" spans="1:1" s="81" customFormat="1" ht="30" customHeight="1" x14ac:dyDescent="0.25">
      <c r="A55" s="21"/>
    </row>
    <row r="56" spans="1:1" s="81" customFormat="1" ht="30" customHeight="1" x14ac:dyDescent="0.25">
      <c r="A56" s="21"/>
    </row>
    <row r="57" spans="1:1" s="81" customFormat="1" ht="30" customHeight="1" x14ac:dyDescent="0.25">
      <c r="A57" s="21"/>
    </row>
    <row r="58" spans="1:1" s="81" customFormat="1" ht="30" customHeight="1" x14ac:dyDescent="0.25">
      <c r="A58" s="21"/>
    </row>
    <row r="59" spans="1:1" s="81" customFormat="1" ht="30" customHeight="1" x14ac:dyDescent="0.25">
      <c r="A59" s="21"/>
    </row>
    <row r="60" spans="1:1" s="81" customFormat="1" ht="30" customHeight="1" x14ac:dyDescent="0.25">
      <c r="A60" s="21"/>
    </row>
    <row r="61" spans="1:1" s="81" customFormat="1" ht="30" customHeight="1" x14ac:dyDescent="0.25">
      <c r="A61" s="21"/>
    </row>
    <row r="62" spans="1:1" s="81" customFormat="1" ht="30" customHeight="1" x14ac:dyDescent="0.25">
      <c r="A62" s="21"/>
    </row>
    <row r="63" spans="1:1" s="81" customFormat="1" ht="30" customHeight="1" x14ac:dyDescent="0.25">
      <c r="A63" s="21"/>
    </row>
    <row r="64" spans="1:1" s="81" customFormat="1" ht="30" customHeight="1" x14ac:dyDescent="0.25">
      <c r="A64" s="21"/>
    </row>
    <row r="65" spans="1:1" s="81" customFormat="1" ht="30" customHeight="1" x14ac:dyDescent="0.25">
      <c r="A65" s="21"/>
    </row>
    <row r="66" spans="1:1" s="81" customFormat="1" ht="30" customHeight="1" x14ac:dyDescent="0.25">
      <c r="A66" s="21"/>
    </row>
    <row r="67" spans="1:1" s="81" customFormat="1" ht="30" customHeight="1" x14ac:dyDescent="0.25">
      <c r="A67" s="21"/>
    </row>
    <row r="68" spans="1:1" s="81" customFormat="1" ht="30" customHeight="1" x14ac:dyDescent="0.25">
      <c r="A68" s="21"/>
    </row>
    <row r="69" spans="1:1" s="81" customFormat="1" ht="30" customHeight="1" x14ac:dyDescent="0.25">
      <c r="A69" s="21"/>
    </row>
    <row r="70" spans="1:1" s="81" customFormat="1" ht="30" customHeight="1" x14ac:dyDescent="0.25">
      <c r="A70" s="21"/>
    </row>
    <row r="71" spans="1:1" s="81" customFormat="1" ht="30" customHeight="1" x14ac:dyDescent="0.25">
      <c r="A71" s="21"/>
    </row>
    <row r="72" spans="1:1" s="81" customFormat="1" ht="30" customHeight="1" x14ac:dyDescent="0.25">
      <c r="A72" s="21"/>
    </row>
    <row r="73" spans="1:1" s="81" customFormat="1" ht="30" customHeight="1" x14ac:dyDescent="0.25">
      <c r="A73" s="21"/>
    </row>
    <row r="74" spans="1:1" s="81" customFormat="1" ht="30" customHeight="1" x14ac:dyDescent="0.25">
      <c r="A74" s="21"/>
    </row>
    <row r="75" spans="1:1" s="81" customFormat="1" ht="30" customHeight="1" x14ac:dyDescent="0.25">
      <c r="A75" s="21"/>
    </row>
    <row r="76" spans="1:1" s="81" customFormat="1" ht="30" customHeight="1" x14ac:dyDescent="0.25">
      <c r="A76" s="21"/>
    </row>
    <row r="77" spans="1:1" s="81" customFormat="1" ht="30" customHeight="1" x14ac:dyDescent="0.25">
      <c r="A77" s="21"/>
    </row>
    <row r="78" spans="1:1" s="81" customFormat="1" ht="30" customHeight="1" x14ac:dyDescent="0.25">
      <c r="A78" s="21"/>
    </row>
    <row r="79" spans="1:1" s="81" customFormat="1" ht="30" customHeight="1" x14ac:dyDescent="0.25">
      <c r="A79" s="21"/>
    </row>
    <row r="80" spans="1:1" s="81" customFormat="1" ht="30" customHeight="1" x14ac:dyDescent="0.25">
      <c r="A80" s="21"/>
    </row>
    <row r="81" spans="1:1" s="81" customFormat="1" ht="30" customHeight="1" x14ac:dyDescent="0.25">
      <c r="A81" s="21"/>
    </row>
    <row r="82" spans="1:1" s="81" customFormat="1" ht="30" customHeight="1" x14ac:dyDescent="0.25">
      <c r="A82" s="21"/>
    </row>
    <row r="83" spans="1:1" s="81" customFormat="1" ht="30" customHeight="1" x14ac:dyDescent="0.25">
      <c r="A83" s="21"/>
    </row>
    <row r="84" spans="1:1" s="81" customFormat="1" ht="30" customHeight="1" x14ac:dyDescent="0.25">
      <c r="A84" s="21"/>
    </row>
    <row r="85" spans="1:1" s="81" customFormat="1" ht="30" customHeight="1" x14ac:dyDescent="0.25">
      <c r="A85" s="21"/>
    </row>
    <row r="86" spans="1:1" s="81" customFormat="1" ht="30" customHeight="1" x14ac:dyDescent="0.25">
      <c r="A86" s="21"/>
    </row>
    <row r="87" spans="1:1" s="81" customFormat="1" ht="30" customHeight="1" x14ac:dyDescent="0.25">
      <c r="A87" s="21"/>
    </row>
    <row r="88" spans="1:1" s="81" customFormat="1" ht="30" customHeight="1" x14ac:dyDescent="0.25">
      <c r="A88" s="21"/>
    </row>
    <row r="89" spans="1:1" s="81" customFormat="1" ht="30" customHeight="1" x14ac:dyDescent="0.25">
      <c r="A89" s="21"/>
    </row>
    <row r="90" spans="1:1" s="81" customFormat="1" ht="30" customHeight="1" x14ac:dyDescent="0.25">
      <c r="A90" s="21"/>
    </row>
    <row r="91" spans="1:1" s="81" customFormat="1" ht="30" customHeight="1" x14ac:dyDescent="0.25">
      <c r="A91" s="21"/>
    </row>
    <row r="92" spans="1:1" s="81" customFormat="1" ht="30" customHeight="1" x14ac:dyDescent="0.25">
      <c r="A92" s="21"/>
    </row>
    <row r="93" spans="1:1" s="81" customFormat="1" ht="30" customHeight="1" x14ac:dyDescent="0.25">
      <c r="A93" s="21"/>
    </row>
    <row r="94" spans="1:1" s="81" customFormat="1" ht="30" customHeight="1" x14ac:dyDescent="0.25">
      <c r="A94" s="21"/>
    </row>
    <row r="95" spans="1:1" s="81" customFormat="1" ht="30" customHeight="1" x14ac:dyDescent="0.25">
      <c r="A95" s="21"/>
    </row>
    <row r="96" spans="1:1" s="81" customFormat="1" ht="30" customHeight="1" x14ac:dyDescent="0.25">
      <c r="A96" s="21"/>
    </row>
    <row r="97" spans="1:1" s="81" customFormat="1" ht="30" customHeight="1" x14ac:dyDescent="0.25">
      <c r="A97" s="21"/>
    </row>
    <row r="98" spans="1:1" s="81" customFormat="1" ht="30" customHeight="1" x14ac:dyDescent="0.25">
      <c r="A98" s="21"/>
    </row>
    <row r="99" spans="1:1" s="81" customFormat="1" ht="30" customHeight="1" x14ac:dyDescent="0.25">
      <c r="A99" s="21"/>
    </row>
    <row r="100" spans="1:1" s="81" customFormat="1" ht="30" customHeight="1" x14ac:dyDescent="0.25">
      <c r="A100" s="21"/>
    </row>
    <row r="101" spans="1:1" s="81" customFormat="1" ht="30" customHeight="1" x14ac:dyDescent="0.25">
      <c r="A101" s="21"/>
    </row>
    <row r="102" spans="1:1" s="81" customFormat="1" ht="30" customHeight="1" x14ac:dyDescent="0.25">
      <c r="A102" s="21"/>
    </row>
    <row r="103" spans="1:1" s="81" customFormat="1" ht="15" customHeight="1" x14ac:dyDescent="0.25">
      <c r="A103" s="21"/>
    </row>
  </sheetData>
  <sheetProtection password="908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I208"/>
  <sheetViews>
    <sheetView showGridLines="0" zoomScaleNormal="100" workbookViewId="0">
      <selection activeCell="C8" sqref="C8:E10"/>
    </sheetView>
  </sheetViews>
  <sheetFormatPr defaultRowHeight="15" x14ac:dyDescent="0.25"/>
  <cols>
    <col min="1" max="2" width="1.7109375" style="83" customWidth="1"/>
    <col min="3" max="3" width="50.5703125" style="48" customWidth="1"/>
    <col min="4" max="5" width="23.5703125" style="48" customWidth="1"/>
    <col min="6" max="6" width="8.85546875" style="48" hidden="1" customWidth="1"/>
    <col min="7" max="9" width="15.85546875" style="48" hidden="1" customWidth="1"/>
    <col min="10" max="14" width="8.85546875" style="48" customWidth="1"/>
    <col min="15" max="16384" width="9.140625" style="48"/>
  </cols>
  <sheetData>
    <row r="1" spans="3:9" s="44" customFormat="1" ht="30" customHeight="1" x14ac:dyDescent="0.25"/>
    <row r="2" spans="3:9" s="45" customFormat="1" ht="24.95" customHeight="1" x14ac:dyDescent="0.25"/>
    <row r="3" spans="3:9" s="46" customFormat="1" ht="20.100000000000001" customHeight="1" x14ac:dyDescent="0.25"/>
    <row r="4" spans="3:9" s="83" customFormat="1" ht="21.6" customHeight="1" x14ac:dyDescent="0.35">
      <c r="C4" s="90" t="s">
        <v>9</v>
      </c>
    </row>
    <row r="5" spans="3:9" ht="14.1" customHeight="1" x14ac:dyDescent="0.25"/>
    <row r="6" spans="3:9" ht="30" customHeight="1" thickBot="1" x14ac:dyDescent="0.3">
      <c r="C6" s="91" t="s">
        <v>186</v>
      </c>
      <c r="D6" s="92"/>
      <c r="E6" s="92"/>
    </row>
    <row r="7" spans="3:9" ht="30" customHeight="1" thickBot="1" x14ac:dyDescent="0.3">
      <c r="C7" s="93" t="s">
        <v>14</v>
      </c>
      <c r="D7" s="93" t="s">
        <v>15</v>
      </c>
      <c r="E7" s="93" t="s">
        <v>101</v>
      </c>
      <c r="G7" s="94" t="s">
        <v>17</v>
      </c>
      <c r="H7" s="94" t="s">
        <v>18</v>
      </c>
      <c r="I7" s="94" t="s">
        <v>19</v>
      </c>
    </row>
    <row r="8" spans="3:9" ht="30" customHeight="1" x14ac:dyDescent="0.25">
      <c r="C8" s="24" t="s">
        <v>30</v>
      </c>
      <c r="D8" s="24" t="s">
        <v>19</v>
      </c>
      <c r="E8" s="25">
        <v>10100</v>
      </c>
      <c r="G8" s="26" t="str">
        <f>IF(ISERROR(
IF($D8=G$7,$E8,"")),"",IF($D8=G$7,$E8,""))</f>
        <v/>
      </c>
      <c r="H8" s="26" t="str">
        <f>IF(ISERROR(
IF($D8=H$7,$E8,"")),"",IF($D8=H$7,$E8,""))</f>
        <v/>
      </c>
      <c r="I8" s="26">
        <f>IF(ISERROR(
IF($D8=I$7,$E8,"")),"",IF($D8=I$7,$E8,""))</f>
        <v>10100</v>
      </c>
    </row>
    <row r="9" spans="3:9" ht="30" customHeight="1" x14ac:dyDescent="0.25">
      <c r="C9" s="24" t="s">
        <v>29</v>
      </c>
      <c r="D9" s="24" t="s">
        <v>19</v>
      </c>
      <c r="E9" s="25">
        <v>8100</v>
      </c>
      <c r="G9" s="26" t="str">
        <f t="shared" ref="G9:I24" si="0">IF(ISERROR(
IF($D9=G$7,$E9,"")),"",IF($D9=G$7,$E9,""))</f>
        <v/>
      </c>
      <c r="H9" s="26" t="str">
        <f t="shared" si="0"/>
        <v/>
      </c>
      <c r="I9" s="26">
        <f t="shared" si="0"/>
        <v>8100</v>
      </c>
    </row>
    <row r="10" spans="3:9" ht="30" customHeight="1" x14ac:dyDescent="0.25">
      <c r="C10" s="24" t="s">
        <v>32</v>
      </c>
      <c r="D10" s="24" t="s">
        <v>18</v>
      </c>
      <c r="E10" s="25">
        <v>6100</v>
      </c>
      <c r="G10" s="26" t="str">
        <f t="shared" si="0"/>
        <v/>
      </c>
      <c r="H10" s="26">
        <f t="shared" si="0"/>
        <v>6100</v>
      </c>
      <c r="I10" s="26" t="str">
        <f t="shared" si="0"/>
        <v/>
      </c>
    </row>
    <row r="11" spans="3:9" ht="30" customHeight="1" x14ac:dyDescent="0.25">
      <c r="C11" s="95"/>
      <c r="D11" s="95"/>
      <c r="E11" s="96"/>
      <c r="G11" s="26" t="str">
        <f t="shared" si="0"/>
        <v/>
      </c>
      <c r="H11" s="26" t="str">
        <f t="shared" si="0"/>
        <v/>
      </c>
      <c r="I11" s="26" t="str">
        <f t="shared" si="0"/>
        <v/>
      </c>
    </row>
    <row r="12" spans="3:9" ht="30" customHeight="1" x14ac:dyDescent="0.25">
      <c r="C12" s="95"/>
      <c r="D12" s="95"/>
      <c r="E12" s="96"/>
      <c r="G12" s="26" t="str">
        <f t="shared" si="0"/>
        <v/>
      </c>
      <c r="H12" s="26" t="str">
        <f t="shared" si="0"/>
        <v/>
      </c>
      <c r="I12" s="26" t="str">
        <f t="shared" si="0"/>
        <v/>
      </c>
    </row>
    <row r="13" spans="3:9" ht="30" customHeight="1" x14ac:dyDescent="0.25">
      <c r="C13" s="95"/>
      <c r="D13" s="95"/>
      <c r="E13" s="96"/>
      <c r="G13" s="26" t="str">
        <f t="shared" si="0"/>
        <v/>
      </c>
      <c r="H13" s="26" t="str">
        <f t="shared" si="0"/>
        <v/>
      </c>
      <c r="I13" s="26" t="str">
        <f t="shared" si="0"/>
        <v/>
      </c>
    </row>
    <row r="14" spans="3:9" ht="30" customHeight="1" x14ac:dyDescent="0.25">
      <c r="C14" s="95"/>
      <c r="D14" s="95"/>
      <c r="E14" s="96"/>
      <c r="G14" s="26" t="str">
        <f t="shared" si="0"/>
        <v/>
      </c>
      <c r="H14" s="26" t="str">
        <f t="shared" si="0"/>
        <v/>
      </c>
      <c r="I14" s="26" t="str">
        <f t="shared" si="0"/>
        <v/>
      </c>
    </row>
    <row r="15" spans="3:9" ht="30" customHeight="1" x14ac:dyDescent="0.25">
      <c r="C15" s="95"/>
      <c r="D15" s="95"/>
      <c r="E15" s="96"/>
      <c r="G15" s="26" t="str">
        <f t="shared" si="0"/>
        <v/>
      </c>
      <c r="H15" s="26" t="str">
        <f t="shared" si="0"/>
        <v/>
      </c>
      <c r="I15" s="26" t="str">
        <f t="shared" si="0"/>
        <v/>
      </c>
    </row>
    <row r="16" spans="3:9" ht="30" customHeight="1" x14ac:dyDescent="0.25">
      <c r="C16" s="95"/>
      <c r="D16" s="95"/>
      <c r="E16" s="96"/>
      <c r="G16" s="26" t="str">
        <f t="shared" si="0"/>
        <v/>
      </c>
      <c r="H16" s="26" t="str">
        <f t="shared" si="0"/>
        <v/>
      </c>
      <c r="I16" s="26" t="str">
        <f t="shared" si="0"/>
        <v/>
      </c>
    </row>
    <row r="17" spans="3:9" ht="30" customHeight="1" x14ac:dyDescent="0.25">
      <c r="C17" s="95"/>
      <c r="D17" s="95"/>
      <c r="E17" s="96"/>
      <c r="G17" s="26" t="str">
        <f t="shared" si="0"/>
        <v/>
      </c>
      <c r="H17" s="26" t="str">
        <f t="shared" si="0"/>
        <v/>
      </c>
      <c r="I17" s="26" t="str">
        <f t="shared" si="0"/>
        <v/>
      </c>
    </row>
    <row r="18" spans="3:9" ht="30" customHeight="1" x14ac:dyDescent="0.25">
      <c r="C18" s="95"/>
      <c r="D18" s="95"/>
      <c r="E18" s="96"/>
      <c r="G18" s="26" t="str">
        <f t="shared" si="0"/>
        <v/>
      </c>
      <c r="H18" s="26" t="str">
        <f t="shared" si="0"/>
        <v/>
      </c>
      <c r="I18" s="26" t="str">
        <f t="shared" si="0"/>
        <v/>
      </c>
    </row>
    <row r="19" spans="3:9" ht="30" customHeight="1" x14ac:dyDescent="0.25">
      <c r="C19" s="95"/>
      <c r="D19" s="95"/>
      <c r="E19" s="96"/>
      <c r="G19" s="26" t="str">
        <f t="shared" si="0"/>
        <v/>
      </c>
      <c r="H19" s="26" t="str">
        <f t="shared" si="0"/>
        <v/>
      </c>
      <c r="I19" s="26" t="str">
        <f t="shared" si="0"/>
        <v/>
      </c>
    </row>
    <row r="20" spans="3:9" ht="30" customHeight="1" x14ac:dyDescent="0.25">
      <c r="C20" s="95"/>
      <c r="D20" s="95"/>
      <c r="E20" s="96"/>
      <c r="G20" s="26" t="str">
        <f t="shared" si="0"/>
        <v/>
      </c>
      <c r="H20" s="26" t="str">
        <f t="shared" si="0"/>
        <v/>
      </c>
      <c r="I20" s="26" t="str">
        <f t="shared" si="0"/>
        <v/>
      </c>
    </row>
    <row r="21" spans="3:9" ht="30" customHeight="1" x14ac:dyDescent="0.25">
      <c r="C21" s="95"/>
      <c r="D21" s="95"/>
      <c r="E21" s="96"/>
      <c r="G21" s="26" t="str">
        <f t="shared" si="0"/>
        <v/>
      </c>
      <c r="H21" s="26" t="str">
        <f t="shared" si="0"/>
        <v/>
      </c>
      <c r="I21" s="26" t="str">
        <f t="shared" si="0"/>
        <v/>
      </c>
    </row>
    <row r="22" spans="3:9" ht="30" customHeight="1" x14ac:dyDescent="0.25">
      <c r="C22" s="95"/>
      <c r="D22" s="95"/>
      <c r="E22" s="96"/>
      <c r="G22" s="26" t="str">
        <f t="shared" si="0"/>
        <v/>
      </c>
      <c r="H22" s="26" t="str">
        <f t="shared" si="0"/>
        <v/>
      </c>
      <c r="I22" s="26" t="str">
        <f t="shared" si="0"/>
        <v/>
      </c>
    </row>
    <row r="23" spans="3:9" ht="30" customHeight="1" x14ac:dyDescent="0.25">
      <c r="C23" s="95"/>
      <c r="D23" s="95"/>
      <c r="E23" s="96"/>
      <c r="G23" s="26" t="str">
        <f t="shared" si="0"/>
        <v/>
      </c>
      <c r="H23" s="26" t="str">
        <f t="shared" si="0"/>
        <v/>
      </c>
      <c r="I23" s="26" t="str">
        <f t="shared" si="0"/>
        <v/>
      </c>
    </row>
    <row r="24" spans="3:9" ht="30" customHeight="1" x14ac:dyDescent="0.25">
      <c r="C24" s="95"/>
      <c r="D24" s="95"/>
      <c r="E24" s="96"/>
      <c r="G24" s="26" t="str">
        <f t="shared" si="0"/>
        <v/>
      </c>
      <c r="H24" s="26" t="str">
        <f t="shared" si="0"/>
        <v/>
      </c>
      <c r="I24" s="26" t="str">
        <f t="shared" si="0"/>
        <v/>
      </c>
    </row>
    <row r="25" spans="3:9" ht="30" customHeight="1" x14ac:dyDescent="0.25">
      <c r="C25" s="95"/>
      <c r="D25" s="95"/>
      <c r="E25" s="96"/>
      <c r="G25" s="26" t="str">
        <f t="shared" ref="G25:I88" si="1">IF(ISERROR(
IF($D25=G$7,$E25,"")),"",IF($D25=G$7,$E25,""))</f>
        <v/>
      </c>
      <c r="H25" s="26" t="str">
        <f t="shared" si="1"/>
        <v/>
      </c>
      <c r="I25" s="26" t="str">
        <f t="shared" si="1"/>
        <v/>
      </c>
    </row>
    <row r="26" spans="3:9" ht="30" customHeight="1" x14ac:dyDescent="0.25">
      <c r="C26" s="95"/>
      <c r="D26" s="95"/>
      <c r="E26" s="96"/>
      <c r="G26" s="26" t="str">
        <f t="shared" si="1"/>
        <v/>
      </c>
      <c r="H26" s="26" t="str">
        <f t="shared" si="1"/>
        <v/>
      </c>
      <c r="I26" s="26" t="str">
        <f t="shared" si="1"/>
        <v/>
      </c>
    </row>
    <row r="27" spans="3:9" ht="30" customHeight="1" x14ac:dyDescent="0.25">
      <c r="C27" s="95"/>
      <c r="D27" s="95"/>
      <c r="E27" s="96"/>
      <c r="G27" s="26" t="str">
        <f t="shared" si="1"/>
        <v/>
      </c>
      <c r="H27" s="26" t="str">
        <f t="shared" si="1"/>
        <v/>
      </c>
      <c r="I27" s="26" t="str">
        <f t="shared" si="1"/>
        <v/>
      </c>
    </row>
    <row r="28" spans="3:9" ht="30" customHeight="1" x14ac:dyDescent="0.25">
      <c r="C28" s="95"/>
      <c r="D28" s="95"/>
      <c r="E28" s="96"/>
      <c r="G28" s="26" t="str">
        <f t="shared" si="1"/>
        <v/>
      </c>
      <c r="H28" s="26" t="str">
        <f t="shared" si="1"/>
        <v/>
      </c>
      <c r="I28" s="26" t="str">
        <f t="shared" si="1"/>
        <v/>
      </c>
    </row>
    <row r="29" spans="3:9" ht="30" customHeight="1" x14ac:dyDescent="0.25">
      <c r="C29" s="95"/>
      <c r="D29" s="95"/>
      <c r="E29" s="96"/>
      <c r="G29" s="26" t="str">
        <f t="shared" si="1"/>
        <v/>
      </c>
      <c r="H29" s="26" t="str">
        <f t="shared" si="1"/>
        <v/>
      </c>
      <c r="I29" s="26" t="str">
        <f t="shared" si="1"/>
        <v/>
      </c>
    </row>
    <row r="30" spans="3:9" ht="30" customHeight="1" x14ac:dyDescent="0.25">
      <c r="C30" s="95"/>
      <c r="D30" s="95"/>
      <c r="E30" s="96"/>
      <c r="G30" s="26" t="str">
        <f t="shared" si="1"/>
        <v/>
      </c>
      <c r="H30" s="26" t="str">
        <f t="shared" si="1"/>
        <v/>
      </c>
      <c r="I30" s="26" t="str">
        <f t="shared" si="1"/>
        <v/>
      </c>
    </row>
    <row r="31" spans="3:9" ht="30" customHeight="1" x14ac:dyDescent="0.25">
      <c r="C31" s="95"/>
      <c r="D31" s="95"/>
      <c r="E31" s="96"/>
      <c r="G31" s="26" t="str">
        <f t="shared" si="1"/>
        <v/>
      </c>
      <c r="H31" s="26" t="str">
        <f t="shared" si="1"/>
        <v/>
      </c>
      <c r="I31" s="26" t="str">
        <f t="shared" si="1"/>
        <v/>
      </c>
    </row>
    <row r="32" spans="3:9" ht="30" customHeight="1" x14ac:dyDescent="0.25">
      <c r="C32" s="95"/>
      <c r="D32" s="95"/>
      <c r="E32" s="96"/>
      <c r="G32" s="26" t="str">
        <f t="shared" si="1"/>
        <v/>
      </c>
      <c r="H32" s="26" t="str">
        <f t="shared" si="1"/>
        <v/>
      </c>
      <c r="I32" s="26" t="str">
        <f t="shared" si="1"/>
        <v/>
      </c>
    </row>
    <row r="33" spans="3:9" ht="30" customHeight="1" x14ac:dyDescent="0.25">
      <c r="C33" s="95"/>
      <c r="D33" s="95"/>
      <c r="E33" s="96"/>
      <c r="G33" s="26" t="str">
        <f t="shared" si="1"/>
        <v/>
      </c>
      <c r="H33" s="26" t="str">
        <f t="shared" si="1"/>
        <v/>
      </c>
      <c r="I33" s="26" t="str">
        <f t="shared" si="1"/>
        <v/>
      </c>
    </row>
    <row r="34" spans="3:9" ht="30" customHeight="1" x14ac:dyDescent="0.25">
      <c r="C34" s="95"/>
      <c r="D34" s="95"/>
      <c r="E34" s="96"/>
      <c r="G34" s="26" t="str">
        <f t="shared" si="1"/>
        <v/>
      </c>
      <c r="H34" s="26" t="str">
        <f t="shared" si="1"/>
        <v/>
      </c>
      <c r="I34" s="26" t="str">
        <f t="shared" si="1"/>
        <v/>
      </c>
    </row>
    <row r="35" spans="3:9" ht="30" customHeight="1" x14ac:dyDescent="0.25">
      <c r="C35" s="95"/>
      <c r="D35" s="95"/>
      <c r="E35" s="96"/>
      <c r="G35" s="26" t="str">
        <f t="shared" si="1"/>
        <v/>
      </c>
      <c r="H35" s="26" t="str">
        <f t="shared" si="1"/>
        <v/>
      </c>
      <c r="I35" s="26" t="str">
        <f t="shared" si="1"/>
        <v/>
      </c>
    </row>
    <row r="36" spans="3:9" ht="30" customHeight="1" x14ac:dyDescent="0.25">
      <c r="C36" s="95"/>
      <c r="D36" s="95"/>
      <c r="E36" s="96"/>
      <c r="G36" s="26" t="str">
        <f t="shared" si="1"/>
        <v/>
      </c>
      <c r="H36" s="26" t="str">
        <f t="shared" si="1"/>
        <v/>
      </c>
      <c r="I36" s="26" t="str">
        <f t="shared" si="1"/>
        <v/>
      </c>
    </row>
    <row r="37" spans="3:9" ht="30" customHeight="1" x14ac:dyDescent="0.25">
      <c r="C37" s="95"/>
      <c r="D37" s="95"/>
      <c r="E37" s="96"/>
      <c r="G37" s="26" t="str">
        <f t="shared" si="1"/>
        <v/>
      </c>
      <c r="H37" s="26" t="str">
        <f t="shared" si="1"/>
        <v/>
      </c>
      <c r="I37" s="26" t="str">
        <f t="shared" si="1"/>
        <v/>
      </c>
    </row>
    <row r="38" spans="3:9" ht="30" customHeight="1" x14ac:dyDescent="0.25">
      <c r="C38" s="95"/>
      <c r="D38" s="95"/>
      <c r="E38" s="96"/>
      <c r="G38" s="26" t="str">
        <f t="shared" si="1"/>
        <v/>
      </c>
      <c r="H38" s="26" t="str">
        <f t="shared" si="1"/>
        <v/>
      </c>
      <c r="I38" s="26" t="str">
        <f t="shared" si="1"/>
        <v/>
      </c>
    </row>
    <row r="39" spans="3:9" ht="30" customHeight="1" x14ac:dyDescent="0.25">
      <c r="C39" s="95"/>
      <c r="D39" s="95"/>
      <c r="E39" s="96"/>
      <c r="G39" s="26" t="str">
        <f t="shared" si="1"/>
        <v/>
      </c>
      <c r="H39" s="26" t="str">
        <f t="shared" si="1"/>
        <v/>
      </c>
      <c r="I39" s="26" t="str">
        <f t="shared" si="1"/>
        <v/>
      </c>
    </row>
    <row r="40" spans="3:9" ht="30" customHeight="1" x14ac:dyDescent="0.25">
      <c r="C40" s="95"/>
      <c r="D40" s="95"/>
      <c r="E40" s="96"/>
      <c r="G40" s="26" t="str">
        <f t="shared" si="1"/>
        <v/>
      </c>
      <c r="H40" s="26" t="str">
        <f t="shared" si="1"/>
        <v/>
      </c>
      <c r="I40" s="26" t="str">
        <f t="shared" si="1"/>
        <v/>
      </c>
    </row>
    <row r="41" spans="3:9" ht="30" customHeight="1" x14ac:dyDescent="0.25">
      <c r="C41" s="95"/>
      <c r="D41" s="95"/>
      <c r="E41" s="96"/>
      <c r="G41" s="26" t="str">
        <f t="shared" si="1"/>
        <v/>
      </c>
      <c r="H41" s="26" t="str">
        <f t="shared" si="1"/>
        <v/>
      </c>
      <c r="I41" s="26" t="str">
        <f t="shared" si="1"/>
        <v/>
      </c>
    </row>
    <row r="42" spans="3:9" ht="30" customHeight="1" x14ac:dyDescent="0.25">
      <c r="C42" s="95"/>
      <c r="D42" s="95"/>
      <c r="E42" s="96"/>
      <c r="G42" s="26" t="str">
        <f t="shared" si="1"/>
        <v/>
      </c>
      <c r="H42" s="26" t="str">
        <f t="shared" si="1"/>
        <v/>
      </c>
      <c r="I42" s="26" t="str">
        <f t="shared" si="1"/>
        <v/>
      </c>
    </row>
    <row r="43" spans="3:9" ht="30" customHeight="1" x14ac:dyDescent="0.25">
      <c r="C43" s="95"/>
      <c r="D43" s="95"/>
      <c r="E43" s="96"/>
      <c r="G43" s="26" t="str">
        <f t="shared" si="1"/>
        <v/>
      </c>
      <c r="H43" s="26" t="str">
        <f t="shared" si="1"/>
        <v/>
      </c>
      <c r="I43" s="26" t="str">
        <f t="shared" si="1"/>
        <v/>
      </c>
    </row>
    <row r="44" spans="3:9" ht="30" customHeight="1" x14ac:dyDescent="0.25">
      <c r="C44" s="95"/>
      <c r="D44" s="95"/>
      <c r="E44" s="96"/>
      <c r="G44" s="26" t="str">
        <f t="shared" si="1"/>
        <v/>
      </c>
      <c r="H44" s="26" t="str">
        <f t="shared" si="1"/>
        <v/>
      </c>
      <c r="I44" s="26" t="str">
        <f t="shared" si="1"/>
        <v/>
      </c>
    </row>
    <row r="45" spans="3:9" ht="30" customHeight="1" x14ac:dyDescent="0.25">
      <c r="C45" s="95"/>
      <c r="D45" s="95"/>
      <c r="E45" s="96"/>
      <c r="G45" s="26" t="str">
        <f t="shared" si="1"/>
        <v/>
      </c>
      <c r="H45" s="26" t="str">
        <f t="shared" si="1"/>
        <v/>
      </c>
      <c r="I45" s="26" t="str">
        <f t="shared" si="1"/>
        <v/>
      </c>
    </row>
    <row r="46" spans="3:9" ht="30" customHeight="1" x14ac:dyDescent="0.25">
      <c r="C46" s="95"/>
      <c r="D46" s="95"/>
      <c r="E46" s="96"/>
      <c r="G46" s="26" t="str">
        <f t="shared" si="1"/>
        <v/>
      </c>
      <c r="H46" s="26" t="str">
        <f t="shared" si="1"/>
        <v/>
      </c>
      <c r="I46" s="26" t="str">
        <f t="shared" si="1"/>
        <v/>
      </c>
    </row>
    <row r="47" spans="3:9" ht="30" customHeight="1" x14ac:dyDescent="0.25">
      <c r="C47" s="95"/>
      <c r="D47" s="95"/>
      <c r="E47" s="96"/>
      <c r="G47" s="26" t="str">
        <f t="shared" si="1"/>
        <v/>
      </c>
      <c r="H47" s="26" t="str">
        <f t="shared" si="1"/>
        <v/>
      </c>
      <c r="I47" s="26" t="str">
        <f t="shared" si="1"/>
        <v/>
      </c>
    </row>
    <row r="48" spans="3:9" ht="30" customHeight="1" x14ac:dyDescent="0.25">
      <c r="C48" s="95"/>
      <c r="D48" s="95"/>
      <c r="E48" s="96"/>
      <c r="G48" s="26" t="str">
        <f t="shared" si="1"/>
        <v/>
      </c>
      <c r="H48" s="26" t="str">
        <f t="shared" si="1"/>
        <v/>
      </c>
      <c r="I48" s="26" t="str">
        <f t="shared" si="1"/>
        <v/>
      </c>
    </row>
    <row r="49" spans="3:9" ht="30" customHeight="1" x14ac:dyDescent="0.25">
      <c r="C49" s="95"/>
      <c r="D49" s="95"/>
      <c r="E49" s="96"/>
      <c r="G49" s="26" t="str">
        <f t="shared" si="1"/>
        <v/>
      </c>
      <c r="H49" s="26" t="str">
        <f t="shared" si="1"/>
        <v/>
      </c>
      <c r="I49" s="26" t="str">
        <f t="shared" si="1"/>
        <v/>
      </c>
    </row>
    <row r="50" spans="3:9" ht="30" customHeight="1" x14ac:dyDescent="0.25">
      <c r="C50" s="95"/>
      <c r="D50" s="95"/>
      <c r="E50" s="96"/>
      <c r="G50" s="26" t="str">
        <f t="shared" si="1"/>
        <v/>
      </c>
      <c r="H50" s="26" t="str">
        <f t="shared" si="1"/>
        <v/>
      </c>
      <c r="I50" s="26" t="str">
        <f t="shared" si="1"/>
        <v/>
      </c>
    </row>
    <row r="51" spans="3:9" ht="30" customHeight="1" x14ac:dyDescent="0.25">
      <c r="C51" s="95"/>
      <c r="D51" s="95"/>
      <c r="E51" s="96"/>
      <c r="G51" s="26" t="str">
        <f t="shared" si="1"/>
        <v/>
      </c>
      <c r="H51" s="26" t="str">
        <f t="shared" si="1"/>
        <v/>
      </c>
      <c r="I51" s="26" t="str">
        <f t="shared" si="1"/>
        <v/>
      </c>
    </row>
    <row r="52" spans="3:9" ht="30" customHeight="1" x14ac:dyDescent="0.25">
      <c r="C52" s="95"/>
      <c r="D52" s="95"/>
      <c r="E52" s="96"/>
      <c r="G52" s="26" t="str">
        <f t="shared" si="1"/>
        <v/>
      </c>
      <c r="H52" s="26" t="str">
        <f t="shared" si="1"/>
        <v/>
      </c>
      <c r="I52" s="26" t="str">
        <f t="shared" si="1"/>
        <v/>
      </c>
    </row>
    <row r="53" spans="3:9" ht="30" customHeight="1" x14ac:dyDescent="0.25">
      <c r="C53" s="95"/>
      <c r="D53" s="95"/>
      <c r="E53" s="96"/>
      <c r="G53" s="26" t="str">
        <f t="shared" si="1"/>
        <v/>
      </c>
      <c r="H53" s="26" t="str">
        <f t="shared" si="1"/>
        <v/>
      </c>
      <c r="I53" s="26" t="str">
        <f t="shared" si="1"/>
        <v/>
      </c>
    </row>
    <row r="54" spans="3:9" ht="30" customHeight="1" x14ac:dyDescent="0.25">
      <c r="C54" s="95"/>
      <c r="D54" s="95"/>
      <c r="E54" s="96"/>
      <c r="G54" s="26" t="str">
        <f t="shared" si="1"/>
        <v/>
      </c>
      <c r="H54" s="26" t="str">
        <f t="shared" si="1"/>
        <v/>
      </c>
      <c r="I54" s="26" t="str">
        <f t="shared" si="1"/>
        <v/>
      </c>
    </row>
    <row r="55" spans="3:9" ht="30" customHeight="1" x14ac:dyDescent="0.25">
      <c r="C55" s="95"/>
      <c r="D55" s="95"/>
      <c r="E55" s="96"/>
      <c r="G55" s="26" t="str">
        <f t="shared" si="1"/>
        <v/>
      </c>
      <c r="H55" s="26" t="str">
        <f t="shared" si="1"/>
        <v/>
      </c>
      <c r="I55" s="26" t="str">
        <f t="shared" si="1"/>
        <v/>
      </c>
    </row>
    <row r="56" spans="3:9" ht="30" customHeight="1" x14ac:dyDescent="0.25">
      <c r="C56" s="95"/>
      <c r="D56" s="95"/>
      <c r="E56" s="96"/>
      <c r="G56" s="26" t="str">
        <f t="shared" si="1"/>
        <v/>
      </c>
      <c r="H56" s="26" t="str">
        <f t="shared" si="1"/>
        <v/>
      </c>
      <c r="I56" s="26" t="str">
        <f t="shared" si="1"/>
        <v/>
      </c>
    </row>
    <row r="57" spans="3:9" ht="30" customHeight="1" x14ac:dyDescent="0.25">
      <c r="C57" s="95"/>
      <c r="D57" s="95"/>
      <c r="E57" s="96"/>
      <c r="G57" s="26" t="str">
        <f t="shared" si="1"/>
        <v/>
      </c>
      <c r="H57" s="26" t="str">
        <f t="shared" si="1"/>
        <v/>
      </c>
      <c r="I57" s="26" t="str">
        <f t="shared" si="1"/>
        <v/>
      </c>
    </row>
    <row r="58" spans="3:9" ht="30" customHeight="1" x14ac:dyDescent="0.25">
      <c r="C58" s="95"/>
      <c r="D58" s="95"/>
      <c r="E58" s="96"/>
      <c r="G58" s="26" t="str">
        <f t="shared" si="1"/>
        <v/>
      </c>
      <c r="H58" s="26" t="str">
        <f t="shared" si="1"/>
        <v/>
      </c>
      <c r="I58" s="26" t="str">
        <f t="shared" si="1"/>
        <v/>
      </c>
    </row>
    <row r="59" spans="3:9" ht="30" customHeight="1" x14ac:dyDescent="0.25">
      <c r="C59" s="95"/>
      <c r="D59" s="95"/>
      <c r="E59" s="96"/>
      <c r="G59" s="26" t="str">
        <f t="shared" si="1"/>
        <v/>
      </c>
      <c r="H59" s="26" t="str">
        <f t="shared" si="1"/>
        <v/>
      </c>
      <c r="I59" s="26" t="str">
        <f t="shared" si="1"/>
        <v/>
      </c>
    </row>
    <row r="60" spans="3:9" ht="30" customHeight="1" x14ac:dyDescent="0.25">
      <c r="C60" s="95"/>
      <c r="D60" s="95"/>
      <c r="E60" s="96"/>
      <c r="G60" s="26" t="str">
        <f t="shared" si="1"/>
        <v/>
      </c>
      <c r="H60" s="26" t="str">
        <f t="shared" si="1"/>
        <v/>
      </c>
      <c r="I60" s="26" t="str">
        <f t="shared" si="1"/>
        <v/>
      </c>
    </row>
    <row r="61" spans="3:9" ht="30" customHeight="1" x14ac:dyDescent="0.25">
      <c r="C61" s="95"/>
      <c r="D61" s="95"/>
      <c r="E61" s="96"/>
      <c r="G61" s="26" t="str">
        <f t="shared" si="1"/>
        <v/>
      </c>
      <c r="H61" s="26" t="str">
        <f t="shared" si="1"/>
        <v/>
      </c>
      <c r="I61" s="26" t="str">
        <f t="shared" si="1"/>
        <v/>
      </c>
    </row>
    <row r="62" spans="3:9" ht="30" customHeight="1" x14ac:dyDescent="0.25">
      <c r="C62" s="95"/>
      <c r="D62" s="95"/>
      <c r="E62" s="96"/>
      <c r="G62" s="26" t="str">
        <f t="shared" si="1"/>
        <v/>
      </c>
      <c r="H62" s="26" t="str">
        <f t="shared" si="1"/>
        <v/>
      </c>
      <c r="I62" s="26" t="str">
        <f t="shared" si="1"/>
        <v/>
      </c>
    </row>
    <row r="63" spans="3:9" ht="30" customHeight="1" x14ac:dyDescent="0.25">
      <c r="C63" s="95"/>
      <c r="D63" s="95"/>
      <c r="E63" s="96"/>
      <c r="G63" s="26" t="str">
        <f t="shared" si="1"/>
        <v/>
      </c>
      <c r="H63" s="26" t="str">
        <f t="shared" si="1"/>
        <v/>
      </c>
      <c r="I63" s="26" t="str">
        <f t="shared" si="1"/>
        <v/>
      </c>
    </row>
    <row r="64" spans="3:9" ht="30" customHeight="1" x14ac:dyDescent="0.25">
      <c r="C64" s="95"/>
      <c r="D64" s="95"/>
      <c r="E64" s="96"/>
      <c r="G64" s="26" t="str">
        <f t="shared" si="1"/>
        <v/>
      </c>
      <c r="H64" s="26" t="str">
        <f t="shared" si="1"/>
        <v/>
      </c>
      <c r="I64" s="26" t="str">
        <f t="shared" si="1"/>
        <v/>
      </c>
    </row>
    <row r="65" spans="3:9" ht="30" customHeight="1" x14ac:dyDescent="0.25">
      <c r="C65" s="95"/>
      <c r="D65" s="95"/>
      <c r="E65" s="96"/>
      <c r="G65" s="26" t="str">
        <f t="shared" si="1"/>
        <v/>
      </c>
      <c r="H65" s="26" t="str">
        <f t="shared" si="1"/>
        <v/>
      </c>
      <c r="I65" s="26" t="str">
        <f t="shared" si="1"/>
        <v/>
      </c>
    </row>
    <row r="66" spans="3:9" ht="30" customHeight="1" x14ac:dyDescent="0.25">
      <c r="C66" s="95"/>
      <c r="D66" s="95"/>
      <c r="E66" s="96"/>
      <c r="G66" s="26" t="str">
        <f t="shared" si="1"/>
        <v/>
      </c>
      <c r="H66" s="26" t="str">
        <f t="shared" si="1"/>
        <v/>
      </c>
      <c r="I66" s="26" t="str">
        <f t="shared" si="1"/>
        <v/>
      </c>
    </row>
    <row r="67" spans="3:9" ht="30" customHeight="1" x14ac:dyDescent="0.25">
      <c r="C67" s="95"/>
      <c r="D67" s="95"/>
      <c r="E67" s="96"/>
      <c r="G67" s="26" t="str">
        <f t="shared" si="1"/>
        <v/>
      </c>
      <c r="H67" s="26" t="str">
        <f t="shared" si="1"/>
        <v/>
      </c>
      <c r="I67" s="26" t="str">
        <f t="shared" si="1"/>
        <v/>
      </c>
    </row>
    <row r="68" spans="3:9" ht="30" customHeight="1" x14ac:dyDescent="0.25">
      <c r="C68" s="95"/>
      <c r="D68" s="95"/>
      <c r="E68" s="96"/>
      <c r="G68" s="26" t="str">
        <f t="shared" si="1"/>
        <v/>
      </c>
      <c r="H68" s="26" t="str">
        <f t="shared" si="1"/>
        <v/>
      </c>
      <c r="I68" s="26" t="str">
        <f t="shared" si="1"/>
        <v/>
      </c>
    </row>
    <row r="69" spans="3:9" ht="30" customHeight="1" x14ac:dyDescent="0.25">
      <c r="C69" s="95"/>
      <c r="D69" s="95"/>
      <c r="E69" s="96"/>
      <c r="G69" s="26" t="str">
        <f t="shared" si="1"/>
        <v/>
      </c>
      <c r="H69" s="26" t="str">
        <f t="shared" si="1"/>
        <v/>
      </c>
      <c r="I69" s="26" t="str">
        <f t="shared" si="1"/>
        <v/>
      </c>
    </row>
    <row r="70" spans="3:9" ht="30" customHeight="1" x14ac:dyDescent="0.25">
      <c r="C70" s="95"/>
      <c r="D70" s="95"/>
      <c r="E70" s="96"/>
      <c r="G70" s="26" t="str">
        <f t="shared" si="1"/>
        <v/>
      </c>
      <c r="H70" s="26" t="str">
        <f t="shared" si="1"/>
        <v/>
      </c>
      <c r="I70" s="26" t="str">
        <f t="shared" si="1"/>
        <v/>
      </c>
    </row>
    <row r="71" spans="3:9" ht="30" customHeight="1" x14ac:dyDescent="0.25">
      <c r="C71" s="95"/>
      <c r="D71" s="95"/>
      <c r="E71" s="96"/>
      <c r="G71" s="26" t="str">
        <f t="shared" si="1"/>
        <v/>
      </c>
      <c r="H71" s="26" t="str">
        <f t="shared" si="1"/>
        <v/>
      </c>
      <c r="I71" s="26" t="str">
        <f t="shared" si="1"/>
        <v/>
      </c>
    </row>
    <row r="72" spans="3:9" ht="30" customHeight="1" x14ac:dyDescent="0.25">
      <c r="C72" s="95"/>
      <c r="D72" s="95"/>
      <c r="E72" s="96"/>
      <c r="G72" s="26" t="str">
        <f t="shared" si="1"/>
        <v/>
      </c>
      <c r="H72" s="26" t="str">
        <f t="shared" si="1"/>
        <v/>
      </c>
      <c r="I72" s="26" t="str">
        <f t="shared" si="1"/>
        <v/>
      </c>
    </row>
    <row r="73" spans="3:9" ht="30" customHeight="1" x14ac:dyDescent="0.25">
      <c r="C73" s="95"/>
      <c r="D73" s="95"/>
      <c r="E73" s="96"/>
      <c r="G73" s="26" t="str">
        <f t="shared" si="1"/>
        <v/>
      </c>
      <c r="H73" s="26" t="str">
        <f t="shared" si="1"/>
        <v/>
      </c>
      <c r="I73" s="26" t="str">
        <f t="shared" si="1"/>
        <v/>
      </c>
    </row>
    <row r="74" spans="3:9" ht="30" customHeight="1" x14ac:dyDescent="0.25">
      <c r="C74" s="95"/>
      <c r="D74" s="95"/>
      <c r="E74" s="96"/>
      <c r="G74" s="26" t="str">
        <f t="shared" si="1"/>
        <v/>
      </c>
      <c r="H74" s="26" t="str">
        <f t="shared" si="1"/>
        <v/>
      </c>
      <c r="I74" s="26" t="str">
        <f t="shared" si="1"/>
        <v/>
      </c>
    </row>
    <row r="75" spans="3:9" ht="30" customHeight="1" x14ac:dyDescent="0.25">
      <c r="C75" s="95"/>
      <c r="D75" s="95"/>
      <c r="E75" s="96"/>
      <c r="G75" s="26" t="str">
        <f t="shared" si="1"/>
        <v/>
      </c>
      <c r="H75" s="26" t="str">
        <f t="shared" si="1"/>
        <v/>
      </c>
      <c r="I75" s="26" t="str">
        <f t="shared" si="1"/>
        <v/>
      </c>
    </row>
    <row r="76" spans="3:9" ht="30" customHeight="1" x14ac:dyDescent="0.25">
      <c r="C76" s="95"/>
      <c r="D76" s="95"/>
      <c r="E76" s="96"/>
      <c r="G76" s="26" t="str">
        <f t="shared" si="1"/>
        <v/>
      </c>
      <c r="H76" s="26" t="str">
        <f t="shared" si="1"/>
        <v/>
      </c>
      <c r="I76" s="26" t="str">
        <f t="shared" si="1"/>
        <v/>
      </c>
    </row>
    <row r="77" spans="3:9" ht="30" customHeight="1" x14ac:dyDescent="0.25">
      <c r="C77" s="95"/>
      <c r="D77" s="95"/>
      <c r="E77" s="96"/>
      <c r="G77" s="26" t="str">
        <f t="shared" si="1"/>
        <v/>
      </c>
      <c r="H77" s="26" t="str">
        <f t="shared" si="1"/>
        <v/>
      </c>
      <c r="I77" s="26" t="str">
        <f t="shared" si="1"/>
        <v/>
      </c>
    </row>
    <row r="78" spans="3:9" ht="30" customHeight="1" x14ac:dyDescent="0.25">
      <c r="C78" s="95"/>
      <c r="D78" s="95"/>
      <c r="E78" s="96"/>
      <c r="G78" s="26" t="str">
        <f t="shared" si="1"/>
        <v/>
      </c>
      <c r="H78" s="26" t="str">
        <f t="shared" si="1"/>
        <v/>
      </c>
      <c r="I78" s="26" t="str">
        <f t="shared" si="1"/>
        <v/>
      </c>
    </row>
    <row r="79" spans="3:9" ht="30" customHeight="1" x14ac:dyDescent="0.25">
      <c r="C79" s="95"/>
      <c r="D79" s="95"/>
      <c r="E79" s="96"/>
      <c r="G79" s="26" t="str">
        <f t="shared" si="1"/>
        <v/>
      </c>
      <c r="H79" s="26" t="str">
        <f t="shared" si="1"/>
        <v/>
      </c>
      <c r="I79" s="26" t="str">
        <f t="shared" si="1"/>
        <v/>
      </c>
    </row>
    <row r="80" spans="3:9" ht="30" customHeight="1" x14ac:dyDescent="0.25">
      <c r="C80" s="95"/>
      <c r="D80" s="95"/>
      <c r="E80" s="96"/>
      <c r="G80" s="26" t="str">
        <f t="shared" si="1"/>
        <v/>
      </c>
      <c r="H80" s="26" t="str">
        <f t="shared" si="1"/>
        <v/>
      </c>
      <c r="I80" s="26" t="str">
        <f t="shared" si="1"/>
        <v/>
      </c>
    </row>
    <row r="81" spans="3:9" ht="30" customHeight="1" x14ac:dyDescent="0.25">
      <c r="C81" s="95"/>
      <c r="D81" s="95"/>
      <c r="E81" s="96"/>
      <c r="G81" s="26" t="str">
        <f t="shared" si="1"/>
        <v/>
      </c>
      <c r="H81" s="26" t="str">
        <f t="shared" si="1"/>
        <v/>
      </c>
      <c r="I81" s="26" t="str">
        <f t="shared" si="1"/>
        <v/>
      </c>
    </row>
    <row r="82" spans="3:9" ht="30" customHeight="1" x14ac:dyDescent="0.25">
      <c r="C82" s="95"/>
      <c r="D82" s="95"/>
      <c r="E82" s="96"/>
      <c r="G82" s="26" t="str">
        <f t="shared" si="1"/>
        <v/>
      </c>
      <c r="H82" s="26" t="str">
        <f t="shared" si="1"/>
        <v/>
      </c>
      <c r="I82" s="26" t="str">
        <f t="shared" si="1"/>
        <v/>
      </c>
    </row>
    <row r="83" spans="3:9" ht="30" customHeight="1" x14ac:dyDescent="0.25">
      <c r="C83" s="95"/>
      <c r="D83" s="95"/>
      <c r="E83" s="96"/>
      <c r="G83" s="26" t="str">
        <f t="shared" si="1"/>
        <v/>
      </c>
      <c r="H83" s="26" t="str">
        <f t="shared" si="1"/>
        <v/>
      </c>
      <c r="I83" s="26" t="str">
        <f t="shared" si="1"/>
        <v/>
      </c>
    </row>
    <row r="84" spans="3:9" ht="30" customHeight="1" x14ac:dyDescent="0.25">
      <c r="C84" s="95"/>
      <c r="D84" s="95"/>
      <c r="E84" s="96"/>
      <c r="G84" s="26" t="str">
        <f t="shared" si="1"/>
        <v/>
      </c>
      <c r="H84" s="26" t="str">
        <f t="shared" si="1"/>
        <v/>
      </c>
      <c r="I84" s="26" t="str">
        <f t="shared" si="1"/>
        <v/>
      </c>
    </row>
    <row r="85" spans="3:9" ht="30" customHeight="1" x14ac:dyDescent="0.25">
      <c r="C85" s="95"/>
      <c r="D85" s="95"/>
      <c r="E85" s="96"/>
      <c r="G85" s="26" t="str">
        <f t="shared" si="1"/>
        <v/>
      </c>
      <c r="H85" s="26" t="str">
        <f t="shared" si="1"/>
        <v/>
      </c>
      <c r="I85" s="26" t="str">
        <f t="shared" si="1"/>
        <v/>
      </c>
    </row>
    <row r="86" spans="3:9" ht="30" customHeight="1" x14ac:dyDescent="0.25">
      <c r="C86" s="95"/>
      <c r="D86" s="95"/>
      <c r="E86" s="96"/>
      <c r="G86" s="26" t="str">
        <f t="shared" si="1"/>
        <v/>
      </c>
      <c r="H86" s="26" t="str">
        <f t="shared" si="1"/>
        <v/>
      </c>
      <c r="I86" s="26" t="str">
        <f t="shared" si="1"/>
        <v/>
      </c>
    </row>
    <row r="87" spans="3:9" ht="30" customHeight="1" x14ac:dyDescent="0.25">
      <c r="C87" s="95"/>
      <c r="D87" s="95"/>
      <c r="E87" s="96"/>
      <c r="G87" s="26" t="str">
        <f t="shared" si="1"/>
        <v/>
      </c>
      <c r="H87" s="26" t="str">
        <f t="shared" si="1"/>
        <v/>
      </c>
      <c r="I87" s="26" t="str">
        <f t="shared" si="1"/>
        <v/>
      </c>
    </row>
    <row r="88" spans="3:9" ht="30" customHeight="1" x14ac:dyDescent="0.25">
      <c r="C88" s="95"/>
      <c r="D88" s="95"/>
      <c r="E88" s="96"/>
      <c r="G88" s="26" t="str">
        <f t="shared" si="1"/>
        <v/>
      </c>
      <c r="H88" s="26" t="str">
        <f t="shared" si="1"/>
        <v/>
      </c>
      <c r="I88" s="26" t="str">
        <f t="shared" si="1"/>
        <v/>
      </c>
    </row>
    <row r="89" spans="3:9" ht="30" customHeight="1" x14ac:dyDescent="0.25">
      <c r="C89" s="95"/>
      <c r="D89" s="95"/>
      <c r="E89" s="96"/>
      <c r="G89" s="26" t="str">
        <f t="shared" ref="G89:I152" si="2">IF(ISERROR(
IF($D89=G$7,$E89,"")),"",IF($D89=G$7,$E89,""))</f>
        <v/>
      </c>
      <c r="H89" s="26" t="str">
        <f t="shared" si="2"/>
        <v/>
      </c>
      <c r="I89" s="26" t="str">
        <f t="shared" si="2"/>
        <v/>
      </c>
    </row>
    <row r="90" spans="3:9" ht="30" customHeight="1" x14ac:dyDescent="0.25">
      <c r="C90" s="95"/>
      <c r="D90" s="95"/>
      <c r="E90" s="96"/>
      <c r="G90" s="26" t="str">
        <f t="shared" si="2"/>
        <v/>
      </c>
      <c r="H90" s="26" t="str">
        <f t="shared" si="2"/>
        <v/>
      </c>
      <c r="I90" s="26" t="str">
        <f t="shared" si="2"/>
        <v/>
      </c>
    </row>
    <row r="91" spans="3:9" ht="30" customHeight="1" x14ac:dyDescent="0.25">
      <c r="C91" s="95"/>
      <c r="D91" s="95"/>
      <c r="E91" s="96"/>
      <c r="G91" s="26" t="str">
        <f t="shared" si="2"/>
        <v/>
      </c>
      <c r="H91" s="26" t="str">
        <f t="shared" si="2"/>
        <v/>
      </c>
      <c r="I91" s="26" t="str">
        <f t="shared" si="2"/>
        <v/>
      </c>
    </row>
    <row r="92" spans="3:9" ht="30" customHeight="1" x14ac:dyDescent="0.25">
      <c r="C92" s="95"/>
      <c r="D92" s="95"/>
      <c r="E92" s="96"/>
      <c r="G92" s="26" t="str">
        <f t="shared" si="2"/>
        <v/>
      </c>
      <c r="H92" s="26" t="str">
        <f t="shared" si="2"/>
        <v/>
      </c>
      <c r="I92" s="26" t="str">
        <f t="shared" si="2"/>
        <v/>
      </c>
    </row>
    <row r="93" spans="3:9" ht="30" customHeight="1" x14ac:dyDescent="0.25">
      <c r="C93" s="95"/>
      <c r="D93" s="95"/>
      <c r="E93" s="96"/>
      <c r="G93" s="26" t="str">
        <f t="shared" si="2"/>
        <v/>
      </c>
      <c r="H93" s="26" t="str">
        <f t="shared" si="2"/>
        <v/>
      </c>
      <c r="I93" s="26" t="str">
        <f t="shared" si="2"/>
        <v/>
      </c>
    </row>
    <row r="94" spans="3:9" ht="30" customHeight="1" x14ac:dyDescent="0.25">
      <c r="C94" s="95"/>
      <c r="D94" s="95"/>
      <c r="E94" s="96"/>
      <c r="G94" s="26" t="str">
        <f t="shared" si="2"/>
        <v/>
      </c>
      <c r="H94" s="26" t="str">
        <f t="shared" si="2"/>
        <v/>
      </c>
      <c r="I94" s="26" t="str">
        <f t="shared" si="2"/>
        <v/>
      </c>
    </row>
    <row r="95" spans="3:9" ht="30" customHeight="1" x14ac:dyDescent="0.25">
      <c r="C95" s="95"/>
      <c r="D95" s="95"/>
      <c r="E95" s="96"/>
      <c r="G95" s="26" t="str">
        <f t="shared" si="2"/>
        <v/>
      </c>
      <c r="H95" s="26" t="str">
        <f t="shared" si="2"/>
        <v/>
      </c>
      <c r="I95" s="26" t="str">
        <f t="shared" si="2"/>
        <v/>
      </c>
    </row>
    <row r="96" spans="3:9" ht="30" customHeight="1" x14ac:dyDescent="0.25">
      <c r="C96" s="95"/>
      <c r="D96" s="95"/>
      <c r="E96" s="96"/>
      <c r="G96" s="26" t="str">
        <f t="shared" si="2"/>
        <v/>
      </c>
      <c r="H96" s="26" t="str">
        <f t="shared" si="2"/>
        <v/>
      </c>
      <c r="I96" s="26" t="str">
        <f t="shared" si="2"/>
        <v/>
      </c>
    </row>
    <row r="97" spans="3:9" ht="30" customHeight="1" x14ac:dyDescent="0.25">
      <c r="C97" s="95"/>
      <c r="D97" s="95"/>
      <c r="E97" s="96"/>
      <c r="G97" s="26" t="str">
        <f t="shared" si="2"/>
        <v/>
      </c>
      <c r="H97" s="26" t="str">
        <f t="shared" si="2"/>
        <v/>
      </c>
      <c r="I97" s="26" t="str">
        <f t="shared" si="2"/>
        <v/>
      </c>
    </row>
    <row r="98" spans="3:9" ht="30" customHeight="1" x14ac:dyDescent="0.25">
      <c r="C98" s="95"/>
      <c r="D98" s="95"/>
      <c r="E98" s="96"/>
      <c r="G98" s="26" t="str">
        <f t="shared" si="2"/>
        <v/>
      </c>
      <c r="H98" s="26" t="str">
        <f t="shared" si="2"/>
        <v/>
      </c>
      <c r="I98" s="26" t="str">
        <f t="shared" si="2"/>
        <v/>
      </c>
    </row>
    <row r="99" spans="3:9" ht="30" customHeight="1" x14ac:dyDescent="0.25">
      <c r="C99" s="95"/>
      <c r="D99" s="95"/>
      <c r="E99" s="96"/>
      <c r="G99" s="26" t="str">
        <f t="shared" si="2"/>
        <v/>
      </c>
      <c r="H99" s="26" t="str">
        <f t="shared" si="2"/>
        <v/>
      </c>
      <c r="I99" s="26" t="str">
        <f t="shared" si="2"/>
        <v/>
      </c>
    </row>
    <row r="100" spans="3:9" ht="30" customHeight="1" x14ac:dyDescent="0.25">
      <c r="C100" s="95"/>
      <c r="D100" s="95"/>
      <c r="E100" s="96"/>
      <c r="G100" s="26" t="str">
        <f t="shared" si="2"/>
        <v/>
      </c>
      <c r="H100" s="26" t="str">
        <f t="shared" si="2"/>
        <v/>
      </c>
      <c r="I100" s="26" t="str">
        <f t="shared" si="2"/>
        <v/>
      </c>
    </row>
    <row r="101" spans="3:9" ht="30" customHeight="1" x14ac:dyDescent="0.25">
      <c r="C101" s="95"/>
      <c r="D101" s="95"/>
      <c r="E101" s="96"/>
      <c r="G101" s="26" t="str">
        <f t="shared" si="2"/>
        <v/>
      </c>
      <c r="H101" s="26" t="str">
        <f t="shared" si="2"/>
        <v/>
      </c>
      <c r="I101" s="26" t="str">
        <f t="shared" si="2"/>
        <v/>
      </c>
    </row>
    <row r="102" spans="3:9" ht="30" customHeight="1" x14ac:dyDescent="0.25">
      <c r="C102" s="95"/>
      <c r="D102" s="95"/>
      <c r="E102" s="96"/>
      <c r="G102" s="26" t="str">
        <f t="shared" si="2"/>
        <v/>
      </c>
      <c r="H102" s="26" t="str">
        <f t="shared" si="2"/>
        <v/>
      </c>
      <c r="I102" s="26" t="str">
        <f t="shared" si="2"/>
        <v/>
      </c>
    </row>
    <row r="103" spans="3:9" ht="30" customHeight="1" x14ac:dyDescent="0.25">
      <c r="C103" s="95"/>
      <c r="D103" s="95"/>
      <c r="E103" s="96"/>
      <c r="G103" s="26" t="str">
        <f t="shared" si="2"/>
        <v/>
      </c>
      <c r="H103" s="26" t="str">
        <f t="shared" si="2"/>
        <v/>
      </c>
      <c r="I103" s="26" t="str">
        <f t="shared" si="2"/>
        <v/>
      </c>
    </row>
    <row r="104" spans="3:9" ht="30" customHeight="1" x14ac:dyDescent="0.25">
      <c r="C104" s="95"/>
      <c r="D104" s="95"/>
      <c r="E104" s="96"/>
      <c r="G104" s="26" t="str">
        <f t="shared" si="2"/>
        <v/>
      </c>
      <c r="H104" s="26" t="str">
        <f t="shared" si="2"/>
        <v/>
      </c>
      <c r="I104" s="26" t="str">
        <f t="shared" si="2"/>
        <v/>
      </c>
    </row>
    <row r="105" spans="3:9" ht="30" customHeight="1" x14ac:dyDescent="0.25">
      <c r="C105" s="95"/>
      <c r="D105" s="95"/>
      <c r="E105" s="96"/>
      <c r="G105" s="26" t="str">
        <f t="shared" si="2"/>
        <v/>
      </c>
      <c r="H105" s="26" t="str">
        <f t="shared" si="2"/>
        <v/>
      </c>
      <c r="I105" s="26" t="str">
        <f t="shared" si="2"/>
        <v/>
      </c>
    </row>
    <row r="106" spans="3:9" ht="30" customHeight="1" x14ac:dyDescent="0.25">
      <c r="C106" s="95"/>
      <c r="D106" s="95"/>
      <c r="E106" s="96"/>
      <c r="G106" s="26" t="str">
        <f t="shared" si="2"/>
        <v/>
      </c>
      <c r="H106" s="26" t="str">
        <f t="shared" si="2"/>
        <v/>
      </c>
      <c r="I106" s="26" t="str">
        <f t="shared" si="2"/>
        <v/>
      </c>
    </row>
    <row r="107" spans="3:9" ht="30" customHeight="1" x14ac:dyDescent="0.25">
      <c r="C107" s="95"/>
      <c r="D107" s="95"/>
      <c r="E107" s="96"/>
      <c r="G107" s="26" t="str">
        <f t="shared" si="2"/>
        <v/>
      </c>
      <c r="H107" s="26" t="str">
        <f t="shared" si="2"/>
        <v/>
      </c>
      <c r="I107" s="26" t="str">
        <f t="shared" si="2"/>
        <v/>
      </c>
    </row>
    <row r="108" spans="3:9" ht="30" customHeight="1" x14ac:dyDescent="0.25">
      <c r="C108" s="95"/>
      <c r="D108" s="95"/>
      <c r="E108" s="96"/>
      <c r="G108" s="26" t="str">
        <f t="shared" si="2"/>
        <v/>
      </c>
      <c r="H108" s="26" t="str">
        <f t="shared" si="2"/>
        <v/>
      </c>
      <c r="I108" s="26" t="str">
        <f t="shared" si="2"/>
        <v/>
      </c>
    </row>
    <row r="109" spans="3:9" ht="30" customHeight="1" x14ac:dyDescent="0.25">
      <c r="C109" s="95"/>
      <c r="D109" s="95"/>
      <c r="E109" s="96"/>
      <c r="G109" s="26" t="str">
        <f t="shared" si="2"/>
        <v/>
      </c>
      <c r="H109" s="26" t="str">
        <f t="shared" si="2"/>
        <v/>
      </c>
      <c r="I109" s="26" t="str">
        <f t="shared" si="2"/>
        <v/>
      </c>
    </row>
    <row r="110" spans="3:9" ht="30" customHeight="1" x14ac:dyDescent="0.25">
      <c r="C110" s="95"/>
      <c r="D110" s="95"/>
      <c r="E110" s="96"/>
      <c r="G110" s="26" t="str">
        <f t="shared" si="2"/>
        <v/>
      </c>
      <c r="H110" s="26" t="str">
        <f t="shared" si="2"/>
        <v/>
      </c>
      <c r="I110" s="26" t="str">
        <f t="shared" si="2"/>
        <v/>
      </c>
    </row>
    <row r="111" spans="3:9" ht="30" customHeight="1" x14ac:dyDescent="0.25">
      <c r="C111" s="95"/>
      <c r="D111" s="95"/>
      <c r="E111" s="96"/>
      <c r="G111" s="26" t="str">
        <f t="shared" si="2"/>
        <v/>
      </c>
      <c r="H111" s="26" t="str">
        <f t="shared" si="2"/>
        <v/>
      </c>
      <c r="I111" s="26" t="str">
        <f t="shared" si="2"/>
        <v/>
      </c>
    </row>
    <row r="112" spans="3:9" ht="30" customHeight="1" x14ac:dyDescent="0.25">
      <c r="C112" s="95"/>
      <c r="D112" s="95"/>
      <c r="E112" s="96"/>
      <c r="G112" s="26" t="str">
        <f t="shared" si="2"/>
        <v/>
      </c>
      <c r="H112" s="26" t="str">
        <f t="shared" si="2"/>
        <v/>
      </c>
      <c r="I112" s="26" t="str">
        <f t="shared" si="2"/>
        <v/>
      </c>
    </row>
    <row r="113" spans="3:9" ht="30" customHeight="1" x14ac:dyDescent="0.25">
      <c r="C113" s="95"/>
      <c r="D113" s="95"/>
      <c r="E113" s="96"/>
      <c r="G113" s="26" t="str">
        <f t="shared" si="2"/>
        <v/>
      </c>
      <c r="H113" s="26" t="str">
        <f t="shared" si="2"/>
        <v/>
      </c>
      <c r="I113" s="26" t="str">
        <f t="shared" si="2"/>
        <v/>
      </c>
    </row>
    <row r="114" spans="3:9" ht="30" customHeight="1" x14ac:dyDescent="0.25">
      <c r="C114" s="95"/>
      <c r="D114" s="95"/>
      <c r="E114" s="96"/>
      <c r="G114" s="26" t="str">
        <f t="shared" si="2"/>
        <v/>
      </c>
      <c r="H114" s="26" t="str">
        <f t="shared" si="2"/>
        <v/>
      </c>
      <c r="I114" s="26" t="str">
        <f t="shared" si="2"/>
        <v/>
      </c>
    </row>
    <row r="115" spans="3:9" ht="30" customHeight="1" x14ac:dyDescent="0.25">
      <c r="C115" s="95"/>
      <c r="D115" s="95"/>
      <c r="E115" s="96"/>
      <c r="G115" s="26" t="str">
        <f t="shared" si="2"/>
        <v/>
      </c>
      <c r="H115" s="26" t="str">
        <f t="shared" si="2"/>
        <v/>
      </c>
      <c r="I115" s="26" t="str">
        <f t="shared" si="2"/>
        <v/>
      </c>
    </row>
    <row r="116" spans="3:9" ht="30" customHeight="1" x14ac:dyDescent="0.25">
      <c r="C116" s="95"/>
      <c r="D116" s="95"/>
      <c r="E116" s="96"/>
      <c r="G116" s="26" t="str">
        <f t="shared" si="2"/>
        <v/>
      </c>
      <c r="H116" s="26" t="str">
        <f t="shared" si="2"/>
        <v/>
      </c>
      <c r="I116" s="26" t="str">
        <f t="shared" si="2"/>
        <v/>
      </c>
    </row>
    <row r="117" spans="3:9" ht="30" customHeight="1" x14ac:dyDescent="0.25">
      <c r="C117" s="95"/>
      <c r="D117" s="95"/>
      <c r="E117" s="96"/>
      <c r="G117" s="26" t="str">
        <f t="shared" si="2"/>
        <v/>
      </c>
      <c r="H117" s="26" t="str">
        <f t="shared" si="2"/>
        <v/>
      </c>
      <c r="I117" s="26" t="str">
        <f t="shared" si="2"/>
        <v/>
      </c>
    </row>
    <row r="118" spans="3:9" ht="30" customHeight="1" x14ac:dyDescent="0.25">
      <c r="C118" s="95"/>
      <c r="D118" s="95"/>
      <c r="E118" s="96"/>
      <c r="G118" s="26" t="str">
        <f t="shared" si="2"/>
        <v/>
      </c>
      <c r="H118" s="26" t="str">
        <f t="shared" si="2"/>
        <v/>
      </c>
      <c r="I118" s="26" t="str">
        <f t="shared" si="2"/>
        <v/>
      </c>
    </row>
    <row r="119" spans="3:9" ht="30" customHeight="1" x14ac:dyDescent="0.25">
      <c r="C119" s="95"/>
      <c r="D119" s="95"/>
      <c r="E119" s="96"/>
      <c r="G119" s="26" t="str">
        <f t="shared" si="2"/>
        <v/>
      </c>
      <c r="H119" s="26" t="str">
        <f t="shared" si="2"/>
        <v/>
      </c>
      <c r="I119" s="26" t="str">
        <f t="shared" si="2"/>
        <v/>
      </c>
    </row>
    <row r="120" spans="3:9" ht="30" customHeight="1" x14ac:dyDescent="0.25">
      <c r="C120" s="95"/>
      <c r="D120" s="95"/>
      <c r="E120" s="96"/>
      <c r="G120" s="26" t="str">
        <f t="shared" si="2"/>
        <v/>
      </c>
      <c r="H120" s="26" t="str">
        <f t="shared" si="2"/>
        <v/>
      </c>
      <c r="I120" s="26" t="str">
        <f t="shared" si="2"/>
        <v/>
      </c>
    </row>
    <row r="121" spans="3:9" ht="30" customHeight="1" x14ac:dyDescent="0.25">
      <c r="C121" s="95"/>
      <c r="D121" s="95"/>
      <c r="E121" s="96"/>
      <c r="G121" s="26" t="str">
        <f t="shared" si="2"/>
        <v/>
      </c>
      <c r="H121" s="26" t="str">
        <f t="shared" si="2"/>
        <v/>
      </c>
      <c r="I121" s="26" t="str">
        <f t="shared" si="2"/>
        <v/>
      </c>
    </row>
    <row r="122" spans="3:9" ht="30" customHeight="1" x14ac:dyDescent="0.25">
      <c r="C122" s="95"/>
      <c r="D122" s="95"/>
      <c r="E122" s="96"/>
      <c r="G122" s="26" t="str">
        <f t="shared" si="2"/>
        <v/>
      </c>
      <c r="H122" s="26" t="str">
        <f t="shared" si="2"/>
        <v/>
      </c>
      <c r="I122" s="26" t="str">
        <f t="shared" si="2"/>
        <v/>
      </c>
    </row>
    <row r="123" spans="3:9" ht="30" customHeight="1" x14ac:dyDescent="0.25">
      <c r="C123" s="95"/>
      <c r="D123" s="95"/>
      <c r="E123" s="96"/>
      <c r="G123" s="26" t="str">
        <f t="shared" si="2"/>
        <v/>
      </c>
      <c r="H123" s="26" t="str">
        <f t="shared" si="2"/>
        <v/>
      </c>
      <c r="I123" s="26" t="str">
        <f t="shared" si="2"/>
        <v/>
      </c>
    </row>
    <row r="124" spans="3:9" ht="30" customHeight="1" x14ac:dyDescent="0.25">
      <c r="C124" s="95"/>
      <c r="D124" s="95"/>
      <c r="E124" s="96"/>
      <c r="G124" s="26" t="str">
        <f t="shared" si="2"/>
        <v/>
      </c>
      <c r="H124" s="26" t="str">
        <f t="shared" si="2"/>
        <v/>
      </c>
      <c r="I124" s="26" t="str">
        <f t="shared" si="2"/>
        <v/>
      </c>
    </row>
    <row r="125" spans="3:9" ht="30" customHeight="1" x14ac:dyDescent="0.25">
      <c r="C125" s="95"/>
      <c r="D125" s="95"/>
      <c r="E125" s="96"/>
      <c r="G125" s="26" t="str">
        <f t="shared" si="2"/>
        <v/>
      </c>
      <c r="H125" s="26" t="str">
        <f t="shared" si="2"/>
        <v/>
      </c>
      <c r="I125" s="26" t="str">
        <f t="shared" si="2"/>
        <v/>
      </c>
    </row>
    <row r="126" spans="3:9" ht="30" customHeight="1" x14ac:dyDescent="0.25">
      <c r="C126" s="95"/>
      <c r="D126" s="95"/>
      <c r="E126" s="96"/>
      <c r="G126" s="26" t="str">
        <f t="shared" si="2"/>
        <v/>
      </c>
      <c r="H126" s="26" t="str">
        <f t="shared" si="2"/>
        <v/>
      </c>
      <c r="I126" s="26" t="str">
        <f t="shared" si="2"/>
        <v/>
      </c>
    </row>
    <row r="127" spans="3:9" ht="30" customHeight="1" x14ac:dyDescent="0.25">
      <c r="C127" s="95"/>
      <c r="D127" s="95"/>
      <c r="E127" s="96"/>
      <c r="G127" s="26" t="str">
        <f t="shared" si="2"/>
        <v/>
      </c>
      <c r="H127" s="26" t="str">
        <f t="shared" si="2"/>
        <v/>
      </c>
      <c r="I127" s="26" t="str">
        <f t="shared" si="2"/>
        <v/>
      </c>
    </row>
    <row r="128" spans="3:9" ht="30" customHeight="1" x14ac:dyDescent="0.25">
      <c r="C128" s="95"/>
      <c r="D128" s="95"/>
      <c r="E128" s="96"/>
      <c r="G128" s="26" t="str">
        <f t="shared" si="2"/>
        <v/>
      </c>
      <c r="H128" s="26" t="str">
        <f t="shared" si="2"/>
        <v/>
      </c>
      <c r="I128" s="26" t="str">
        <f t="shared" si="2"/>
        <v/>
      </c>
    </row>
    <row r="129" spans="3:9" ht="30" customHeight="1" x14ac:dyDescent="0.25">
      <c r="C129" s="95"/>
      <c r="D129" s="95"/>
      <c r="E129" s="96"/>
      <c r="G129" s="26" t="str">
        <f t="shared" si="2"/>
        <v/>
      </c>
      <c r="H129" s="26" t="str">
        <f t="shared" si="2"/>
        <v/>
      </c>
      <c r="I129" s="26" t="str">
        <f t="shared" si="2"/>
        <v/>
      </c>
    </row>
    <row r="130" spans="3:9" ht="30" customHeight="1" x14ac:dyDescent="0.25">
      <c r="C130" s="95"/>
      <c r="D130" s="95"/>
      <c r="E130" s="96"/>
      <c r="G130" s="26" t="str">
        <f t="shared" si="2"/>
        <v/>
      </c>
      <c r="H130" s="26" t="str">
        <f t="shared" si="2"/>
        <v/>
      </c>
      <c r="I130" s="26" t="str">
        <f t="shared" si="2"/>
        <v/>
      </c>
    </row>
    <row r="131" spans="3:9" ht="30" customHeight="1" x14ac:dyDescent="0.25">
      <c r="C131" s="95"/>
      <c r="D131" s="95"/>
      <c r="E131" s="96"/>
      <c r="G131" s="26" t="str">
        <f t="shared" si="2"/>
        <v/>
      </c>
      <c r="H131" s="26" t="str">
        <f t="shared" si="2"/>
        <v/>
      </c>
      <c r="I131" s="26" t="str">
        <f t="shared" si="2"/>
        <v/>
      </c>
    </row>
    <row r="132" spans="3:9" ht="30" customHeight="1" x14ac:dyDescent="0.25">
      <c r="C132" s="95"/>
      <c r="D132" s="95"/>
      <c r="E132" s="96"/>
      <c r="G132" s="26" t="str">
        <f t="shared" si="2"/>
        <v/>
      </c>
      <c r="H132" s="26" t="str">
        <f t="shared" si="2"/>
        <v/>
      </c>
      <c r="I132" s="26" t="str">
        <f t="shared" si="2"/>
        <v/>
      </c>
    </row>
    <row r="133" spans="3:9" ht="30" customHeight="1" x14ac:dyDescent="0.25">
      <c r="C133" s="95"/>
      <c r="D133" s="95"/>
      <c r="E133" s="96"/>
      <c r="G133" s="26" t="str">
        <f t="shared" si="2"/>
        <v/>
      </c>
      <c r="H133" s="26" t="str">
        <f t="shared" si="2"/>
        <v/>
      </c>
      <c r="I133" s="26" t="str">
        <f t="shared" si="2"/>
        <v/>
      </c>
    </row>
    <row r="134" spans="3:9" ht="30" customHeight="1" x14ac:dyDescent="0.25">
      <c r="C134" s="95"/>
      <c r="D134" s="95"/>
      <c r="E134" s="96"/>
      <c r="G134" s="26" t="str">
        <f t="shared" si="2"/>
        <v/>
      </c>
      <c r="H134" s="26" t="str">
        <f t="shared" si="2"/>
        <v/>
      </c>
      <c r="I134" s="26" t="str">
        <f t="shared" si="2"/>
        <v/>
      </c>
    </row>
    <row r="135" spans="3:9" ht="30" customHeight="1" x14ac:dyDescent="0.25">
      <c r="C135" s="95"/>
      <c r="D135" s="95"/>
      <c r="E135" s="96"/>
      <c r="G135" s="26" t="str">
        <f t="shared" si="2"/>
        <v/>
      </c>
      <c r="H135" s="26" t="str">
        <f t="shared" si="2"/>
        <v/>
      </c>
      <c r="I135" s="26" t="str">
        <f t="shared" si="2"/>
        <v/>
      </c>
    </row>
    <row r="136" spans="3:9" ht="30" customHeight="1" x14ac:dyDescent="0.25">
      <c r="C136" s="95"/>
      <c r="D136" s="95"/>
      <c r="E136" s="96"/>
      <c r="G136" s="26" t="str">
        <f t="shared" si="2"/>
        <v/>
      </c>
      <c r="H136" s="26" t="str">
        <f t="shared" si="2"/>
        <v/>
      </c>
      <c r="I136" s="26" t="str">
        <f t="shared" si="2"/>
        <v/>
      </c>
    </row>
    <row r="137" spans="3:9" ht="30" customHeight="1" x14ac:dyDescent="0.25">
      <c r="C137" s="95"/>
      <c r="D137" s="95"/>
      <c r="E137" s="96"/>
      <c r="G137" s="26" t="str">
        <f t="shared" si="2"/>
        <v/>
      </c>
      <c r="H137" s="26" t="str">
        <f t="shared" si="2"/>
        <v/>
      </c>
      <c r="I137" s="26" t="str">
        <f t="shared" si="2"/>
        <v/>
      </c>
    </row>
    <row r="138" spans="3:9" ht="30" customHeight="1" x14ac:dyDescent="0.25">
      <c r="C138" s="95"/>
      <c r="D138" s="95"/>
      <c r="E138" s="96"/>
      <c r="G138" s="26" t="str">
        <f t="shared" si="2"/>
        <v/>
      </c>
      <c r="H138" s="26" t="str">
        <f t="shared" si="2"/>
        <v/>
      </c>
      <c r="I138" s="26" t="str">
        <f t="shared" si="2"/>
        <v/>
      </c>
    </row>
    <row r="139" spans="3:9" ht="30" customHeight="1" x14ac:dyDescent="0.25">
      <c r="C139" s="95"/>
      <c r="D139" s="95"/>
      <c r="E139" s="96"/>
      <c r="G139" s="26" t="str">
        <f t="shared" si="2"/>
        <v/>
      </c>
      <c r="H139" s="26" t="str">
        <f t="shared" si="2"/>
        <v/>
      </c>
      <c r="I139" s="26" t="str">
        <f t="shared" si="2"/>
        <v/>
      </c>
    </row>
    <row r="140" spans="3:9" ht="30" customHeight="1" x14ac:dyDescent="0.25">
      <c r="C140" s="95"/>
      <c r="D140" s="95"/>
      <c r="E140" s="96"/>
      <c r="G140" s="26" t="str">
        <f t="shared" si="2"/>
        <v/>
      </c>
      <c r="H140" s="26" t="str">
        <f t="shared" si="2"/>
        <v/>
      </c>
      <c r="I140" s="26" t="str">
        <f t="shared" si="2"/>
        <v/>
      </c>
    </row>
    <row r="141" spans="3:9" ht="30" customHeight="1" x14ac:dyDescent="0.25">
      <c r="C141" s="95"/>
      <c r="D141" s="95"/>
      <c r="E141" s="96"/>
      <c r="G141" s="26" t="str">
        <f t="shared" si="2"/>
        <v/>
      </c>
      <c r="H141" s="26" t="str">
        <f t="shared" si="2"/>
        <v/>
      </c>
      <c r="I141" s="26" t="str">
        <f t="shared" si="2"/>
        <v/>
      </c>
    </row>
    <row r="142" spans="3:9" ht="30" customHeight="1" x14ac:dyDescent="0.25">
      <c r="C142" s="95"/>
      <c r="D142" s="95"/>
      <c r="E142" s="96"/>
      <c r="G142" s="26" t="str">
        <f t="shared" si="2"/>
        <v/>
      </c>
      <c r="H142" s="26" t="str">
        <f t="shared" si="2"/>
        <v/>
      </c>
      <c r="I142" s="26" t="str">
        <f t="shared" si="2"/>
        <v/>
      </c>
    </row>
    <row r="143" spans="3:9" ht="30" customHeight="1" x14ac:dyDescent="0.25">
      <c r="C143" s="95"/>
      <c r="D143" s="95"/>
      <c r="E143" s="96"/>
      <c r="G143" s="26" t="str">
        <f t="shared" si="2"/>
        <v/>
      </c>
      <c r="H143" s="26" t="str">
        <f t="shared" si="2"/>
        <v/>
      </c>
      <c r="I143" s="26" t="str">
        <f t="shared" si="2"/>
        <v/>
      </c>
    </row>
    <row r="144" spans="3:9" ht="30" customHeight="1" x14ac:dyDescent="0.25">
      <c r="C144" s="95"/>
      <c r="D144" s="95"/>
      <c r="E144" s="96"/>
      <c r="G144" s="26" t="str">
        <f t="shared" si="2"/>
        <v/>
      </c>
      <c r="H144" s="26" t="str">
        <f t="shared" si="2"/>
        <v/>
      </c>
      <c r="I144" s="26" t="str">
        <f t="shared" si="2"/>
        <v/>
      </c>
    </row>
    <row r="145" spans="3:9" ht="30" customHeight="1" x14ac:dyDescent="0.25">
      <c r="C145" s="95"/>
      <c r="D145" s="95"/>
      <c r="E145" s="96"/>
      <c r="G145" s="26" t="str">
        <f t="shared" si="2"/>
        <v/>
      </c>
      <c r="H145" s="26" t="str">
        <f t="shared" si="2"/>
        <v/>
      </c>
      <c r="I145" s="26" t="str">
        <f t="shared" si="2"/>
        <v/>
      </c>
    </row>
    <row r="146" spans="3:9" ht="30" customHeight="1" x14ac:dyDescent="0.25">
      <c r="C146" s="95"/>
      <c r="D146" s="95"/>
      <c r="E146" s="96"/>
      <c r="G146" s="26" t="str">
        <f t="shared" si="2"/>
        <v/>
      </c>
      <c r="H146" s="26" t="str">
        <f t="shared" si="2"/>
        <v/>
      </c>
      <c r="I146" s="26" t="str">
        <f t="shared" si="2"/>
        <v/>
      </c>
    </row>
    <row r="147" spans="3:9" ht="30" customHeight="1" x14ac:dyDescent="0.25">
      <c r="C147" s="95"/>
      <c r="D147" s="95"/>
      <c r="E147" s="96"/>
      <c r="G147" s="26" t="str">
        <f t="shared" si="2"/>
        <v/>
      </c>
      <c r="H147" s="26" t="str">
        <f t="shared" si="2"/>
        <v/>
      </c>
      <c r="I147" s="26" t="str">
        <f t="shared" si="2"/>
        <v/>
      </c>
    </row>
    <row r="148" spans="3:9" ht="30" customHeight="1" x14ac:dyDescent="0.25">
      <c r="C148" s="95"/>
      <c r="D148" s="95"/>
      <c r="E148" s="96"/>
      <c r="G148" s="26" t="str">
        <f t="shared" si="2"/>
        <v/>
      </c>
      <c r="H148" s="26" t="str">
        <f t="shared" si="2"/>
        <v/>
      </c>
      <c r="I148" s="26" t="str">
        <f t="shared" si="2"/>
        <v/>
      </c>
    </row>
    <row r="149" spans="3:9" ht="30" customHeight="1" x14ac:dyDescent="0.25">
      <c r="C149" s="95"/>
      <c r="D149" s="95"/>
      <c r="E149" s="96"/>
      <c r="G149" s="26" t="str">
        <f t="shared" si="2"/>
        <v/>
      </c>
      <c r="H149" s="26" t="str">
        <f t="shared" si="2"/>
        <v/>
      </c>
      <c r="I149" s="26" t="str">
        <f t="shared" si="2"/>
        <v/>
      </c>
    </row>
    <row r="150" spans="3:9" ht="30" customHeight="1" x14ac:dyDescent="0.25">
      <c r="C150" s="95"/>
      <c r="D150" s="95"/>
      <c r="E150" s="96"/>
      <c r="G150" s="26" t="str">
        <f t="shared" si="2"/>
        <v/>
      </c>
      <c r="H150" s="26" t="str">
        <f t="shared" si="2"/>
        <v/>
      </c>
      <c r="I150" s="26" t="str">
        <f t="shared" si="2"/>
        <v/>
      </c>
    </row>
    <row r="151" spans="3:9" ht="30" customHeight="1" x14ac:dyDescent="0.25">
      <c r="C151" s="95"/>
      <c r="D151" s="95"/>
      <c r="E151" s="96"/>
      <c r="G151" s="26" t="str">
        <f t="shared" si="2"/>
        <v/>
      </c>
      <c r="H151" s="26" t="str">
        <f t="shared" si="2"/>
        <v/>
      </c>
      <c r="I151" s="26" t="str">
        <f t="shared" si="2"/>
        <v/>
      </c>
    </row>
    <row r="152" spans="3:9" ht="30" customHeight="1" x14ac:dyDescent="0.25">
      <c r="C152" s="95"/>
      <c r="D152" s="95"/>
      <c r="E152" s="96"/>
      <c r="G152" s="26" t="str">
        <f t="shared" si="2"/>
        <v/>
      </c>
      <c r="H152" s="26" t="str">
        <f t="shared" si="2"/>
        <v/>
      </c>
      <c r="I152" s="26" t="str">
        <f t="shared" si="2"/>
        <v/>
      </c>
    </row>
    <row r="153" spans="3:9" ht="30" customHeight="1" x14ac:dyDescent="0.25">
      <c r="C153" s="95"/>
      <c r="D153" s="95"/>
      <c r="E153" s="96"/>
      <c r="G153" s="26" t="str">
        <f t="shared" ref="G153:I208" si="3">IF(ISERROR(
IF($D153=G$7,$E153,"")),"",IF($D153=G$7,$E153,""))</f>
        <v/>
      </c>
      <c r="H153" s="26" t="str">
        <f t="shared" si="3"/>
        <v/>
      </c>
      <c r="I153" s="26" t="str">
        <f t="shared" si="3"/>
        <v/>
      </c>
    </row>
    <row r="154" spans="3:9" ht="30" customHeight="1" x14ac:dyDescent="0.25">
      <c r="C154" s="95"/>
      <c r="D154" s="95"/>
      <c r="E154" s="96"/>
      <c r="G154" s="26" t="str">
        <f t="shared" si="3"/>
        <v/>
      </c>
      <c r="H154" s="26" t="str">
        <f t="shared" si="3"/>
        <v/>
      </c>
      <c r="I154" s="26" t="str">
        <f t="shared" si="3"/>
        <v/>
      </c>
    </row>
    <row r="155" spans="3:9" ht="30" customHeight="1" x14ac:dyDescent="0.25">
      <c r="C155" s="95"/>
      <c r="D155" s="95"/>
      <c r="E155" s="96"/>
      <c r="G155" s="26" t="str">
        <f t="shared" si="3"/>
        <v/>
      </c>
      <c r="H155" s="26" t="str">
        <f t="shared" si="3"/>
        <v/>
      </c>
      <c r="I155" s="26" t="str">
        <f t="shared" si="3"/>
        <v/>
      </c>
    </row>
    <row r="156" spans="3:9" ht="30" customHeight="1" x14ac:dyDescent="0.25">
      <c r="C156" s="95"/>
      <c r="D156" s="95"/>
      <c r="E156" s="96"/>
      <c r="G156" s="26" t="str">
        <f t="shared" si="3"/>
        <v/>
      </c>
      <c r="H156" s="26" t="str">
        <f t="shared" si="3"/>
        <v/>
      </c>
      <c r="I156" s="26" t="str">
        <f t="shared" si="3"/>
        <v/>
      </c>
    </row>
    <row r="157" spans="3:9" ht="30" customHeight="1" x14ac:dyDescent="0.25">
      <c r="C157" s="95"/>
      <c r="D157" s="95"/>
      <c r="E157" s="96"/>
      <c r="G157" s="26" t="str">
        <f t="shared" si="3"/>
        <v/>
      </c>
      <c r="H157" s="26" t="str">
        <f t="shared" si="3"/>
        <v/>
      </c>
      <c r="I157" s="26" t="str">
        <f t="shared" si="3"/>
        <v/>
      </c>
    </row>
    <row r="158" spans="3:9" ht="30" customHeight="1" x14ac:dyDescent="0.25">
      <c r="C158" s="95"/>
      <c r="D158" s="95"/>
      <c r="E158" s="96"/>
      <c r="G158" s="26" t="str">
        <f t="shared" si="3"/>
        <v/>
      </c>
      <c r="H158" s="26" t="str">
        <f t="shared" si="3"/>
        <v/>
      </c>
      <c r="I158" s="26" t="str">
        <f t="shared" si="3"/>
        <v/>
      </c>
    </row>
    <row r="159" spans="3:9" ht="30" customHeight="1" x14ac:dyDescent="0.25">
      <c r="C159" s="95"/>
      <c r="D159" s="95"/>
      <c r="E159" s="96"/>
      <c r="G159" s="26" t="str">
        <f t="shared" si="3"/>
        <v/>
      </c>
      <c r="H159" s="26" t="str">
        <f t="shared" si="3"/>
        <v/>
      </c>
      <c r="I159" s="26" t="str">
        <f t="shared" si="3"/>
        <v/>
      </c>
    </row>
    <row r="160" spans="3:9" ht="30" customHeight="1" x14ac:dyDescent="0.25">
      <c r="C160" s="95"/>
      <c r="D160" s="95"/>
      <c r="E160" s="96"/>
      <c r="G160" s="26" t="str">
        <f t="shared" si="3"/>
        <v/>
      </c>
      <c r="H160" s="26" t="str">
        <f t="shared" si="3"/>
        <v/>
      </c>
      <c r="I160" s="26" t="str">
        <f t="shared" si="3"/>
        <v/>
      </c>
    </row>
    <row r="161" spans="3:9" ht="30" customHeight="1" x14ac:dyDescent="0.25">
      <c r="C161" s="95"/>
      <c r="D161" s="95"/>
      <c r="E161" s="96"/>
      <c r="G161" s="26" t="str">
        <f t="shared" si="3"/>
        <v/>
      </c>
      <c r="H161" s="26" t="str">
        <f t="shared" si="3"/>
        <v/>
      </c>
      <c r="I161" s="26" t="str">
        <f t="shared" si="3"/>
        <v/>
      </c>
    </row>
    <row r="162" spans="3:9" ht="30" customHeight="1" x14ac:dyDescent="0.25">
      <c r="C162" s="95"/>
      <c r="D162" s="95"/>
      <c r="E162" s="96"/>
      <c r="G162" s="26" t="str">
        <f t="shared" si="3"/>
        <v/>
      </c>
      <c r="H162" s="26" t="str">
        <f t="shared" si="3"/>
        <v/>
      </c>
      <c r="I162" s="26" t="str">
        <f t="shared" si="3"/>
        <v/>
      </c>
    </row>
    <row r="163" spans="3:9" ht="30" customHeight="1" x14ac:dyDescent="0.25">
      <c r="C163" s="95"/>
      <c r="D163" s="95"/>
      <c r="E163" s="96"/>
      <c r="G163" s="26" t="str">
        <f t="shared" si="3"/>
        <v/>
      </c>
      <c r="H163" s="26" t="str">
        <f t="shared" si="3"/>
        <v/>
      </c>
      <c r="I163" s="26" t="str">
        <f t="shared" si="3"/>
        <v/>
      </c>
    </row>
    <row r="164" spans="3:9" ht="30" customHeight="1" x14ac:dyDescent="0.25">
      <c r="C164" s="95"/>
      <c r="D164" s="95"/>
      <c r="E164" s="96"/>
      <c r="G164" s="26" t="str">
        <f t="shared" si="3"/>
        <v/>
      </c>
      <c r="H164" s="26" t="str">
        <f t="shared" si="3"/>
        <v/>
      </c>
      <c r="I164" s="26" t="str">
        <f t="shared" si="3"/>
        <v/>
      </c>
    </row>
    <row r="165" spans="3:9" ht="30" customHeight="1" x14ac:dyDescent="0.25">
      <c r="C165" s="95"/>
      <c r="D165" s="95"/>
      <c r="E165" s="96"/>
      <c r="G165" s="26" t="str">
        <f t="shared" si="3"/>
        <v/>
      </c>
      <c r="H165" s="26" t="str">
        <f t="shared" si="3"/>
        <v/>
      </c>
      <c r="I165" s="26" t="str">
        <f t="shared" si="3"/>
        <v/>
      </c>
    </row>
    <row r="166" spans="3:9" ht="30" customHeight="1" x14ac:dyDescent="0.25">
      <c r="C166" s="95"/>
      <c r="D166" s="95"/>
      <c r="E166" s="96"/>
      <c r="G166" s="26" t="str">
        <f t="shared" si="3"/>
        <v/>
      </c>
      <c r="H166" s="26" t="str">
        <f t="shared" si="3"/>
        <v/>
      </c>
      <c r="I166" s="26" t="str">
        <f t="shared" si="3"/>
        <v/>
      </c>
    </row>
    <row r="167" spans="3:9" ht="30" customHeight="1" x14ac:dyDescent="0.25">
      <c r="C167" s="95"/>
      <c r="D167" s="95"/>
      <c r="E167" s="96"/>
      <c r="G167" s="26" t="str">
        <f t="shared" si="3"/>
        <v/>
      </c>
      <c r="H167" s="26" t="str">
        <f t="shared" si="3"/>
        <v/>
      </c>
      <c r="I167" s="26" t="str">
        <f t="shared" si="3"/>
        <v/>
      </c>
    </row>
    <row r="168" spans="3:9" ht="30" customHeight="1" x14ac:dyDescent="0.25">
      <c r="C168" s="95"/>
      <c r="D168" s="95"/>
      <c r="E168" s="96"/>
      <c r="G168" s="26" t="str">
        <f t="shared" si="3"/>
        <v/>
      </c>
      <c r="H168" s="26" t="str">
        <f t="shared" si="3"/>
        <v/>
      </c>
      <c r="I168" s="26" t="str">
        <f t="shared" si="3"/>
        <v/>
      </c>
    </row>
    <row r="169" spans="3:9" ht="30" customHeight="1" x14ac:dyDescent="0.25">
      <c r="C169" s="95"/>
      <c r="D169" s="95"/>
      <c r="E169" s="96"/>
      <c r="G169" s="26" t="str">
        <f t="shared" si="3"/>
        <v/>
      </c>
      <c r="H169" s="26" t="str">
        <f t="shared" si="3"/>
        <v/>
      </c>
      <c r="I169" s="26" t="str">
        <f t="shared" si="3"/>
        <v/>
      </c>
    </row>
    <row r="170" spans="3:9" ht="30" customHeight="1" x14ac:dyDescent="0.25">
      <c r="C170" s="95"/>
      <c r="D170" s="95"/>
      <c r="E170" s="96"/>
      <c r="G170" s="26" t="str">
        <f t="shared" si="3"/>
        <v/>
      </c>
      <c r="H170" s="26" t="str">
        <f t="shared" si="3"/>
        <v/>
      </c>
      <c r="I170" s="26" t="str">
        <f t="shared" si="3"/>
        <v/>
      </c>
    </row>
    <row r="171" spans="3:9" ht="30" customHeight="1" x14ac:dyDescent="0.25">
      <c r="C171" s="95"/>
      <c r="D171" s="95"/>
      <c r="E171" s="96"/>
      <c r="G171" s="26" t="str">
        <f t="shared" si="3"/>
        <v/>
      </c>
      <c r="H171" s="26" t="str">
        <f t="shared" si="3"/>
        <v/>
      </c>
      <c r="I171" s="26" t="str">
        <f t="shared" si="3"/>
        <v/>
      </c>
    </row>
    <row r="172" spans="3:9" ht="30" customHeight="1" x14ac:dyDescent="0.25">
      <c r="C172" s="95"/>
      <c r="D172" s="95"/>
      <c r="E172" s="96"/>
      <c r="G172" s="26" t="str">
        <f t="shared" si="3"/>
        <v/>
      </c>
      <c r="H172" s="26" t="str">
        <f t="shared" si="3"/>
        <v/>
      </c>
      <c r="I172" s="26" t="str">
        <f t="shared" si="3"/>
        <v/>
      </c>
    </row>
    <row r="173" spans="3:9" ht="30" customHeight="1" x14ac:dyDescent="0.25">
      <c r="C173" s="95"/>
      <c r="D173" s="95"/>
      <c r="E173" s="96"/>
      <c r="G173" s="26" t="str">
        <f t="shared" si="3"/>
        <v/>
      </c>
      <c r="H173" s="26" t="str">
        <f t="shared" si="3"/>
        <v/>
      </c>
      <c r="I173" s="26" t="str">
        <f t="shared" si="3"/>
        <v/>
      </c>
    </row>
    <row r="174" spans="3:9" ht="30" customHeight="1" x14ac:dyDescent="0.25">
      <c r="C174" s="95"/>
      <c r="D174" s="95"/>
      <c r="E174" s="96"/>
      <c r="G174" s="26" t="str">
        <f t="shared" si="3"/>
        <v/>
      </c>
      <c r="H174" s="26" t="str">
        <f t="shared" si="3"/>
        <v/>
      </c>
      <c r="I174" s="26" t="str">
        <f t="shared" si="3"/>
        <v/>
      </c>
    </row>
    <row r="175" spans="3:9" ht="30" customHeight="1" x14ac:dyDescent="0.25">
      <c r="C175" s="95"/>
      <c r="D175" s="95"/>
      <c r="E175" s="96"/>
      <c r="G175" s="26" t="str">
        <f t="shared" si="3"/>
        <v/>
      </c>
      <c r="H175" s="26" t="str">
        <f t="shared" si="3"/>
        <v/>
      </c>
      <c r="I175" s="26" t="str">
        <f t="shared" si="3"/>
        <v/>
      </c>
    </row>
    <row r="176" spans="3:9" ht="30" customHeight="1" x14ac:dyDescent="0.25">
      <c r="C176" s="95"/>
      <c r="D176" s="95"/>
      <c r="E176" s="96"/>
      <c r="G176" s="26" t="str">
        <f t="shared" si="3"/>
        <v/>
      </c>
      <c r="H176" s="26" t="str">
        <f t="shared" si="3"/>
        <v/>
      </c>
      <c r="I176" s="26" t="str">
        <f t="shared" si="3"/>
        <v/>
      </c>
    </row>
    <row r="177" spans="3:9" ht="30" customHeight="1" x14ac:dyDescent="0.25">
      <c r="C177" s="95"/>
      <c r="D177" s="95"/>
      <c r="E177" s="96"/>
      <c r="G177" s="26" t="str">
        <f t="shared" si="3"/>
        <v/>
      </c>
      <c r="H177" s="26" t="str">
        <f t="shared" si="3"/>
        <v/>
      </c>
      <c r="I177" s="26" t="str">
        <f t="shared" si="3"/>
        <v/>
      </c>
    </row>
    <row r="178" spans="3:9" ht="30" customHeight="1" x14ac:dyDescent="0.25">
      <c r="C178" s="95"/>
      <c r="D178" s="95"/>
      <c r="E178" s="96"/>
      <c r="G178" s="26" t="str">
        <f t="shared" si="3"/>
        <v/>
      </c>
      <c r="H178" s="26" t="str">
        <f t="shared" si="3"/>
        <v/>
      </c>
      <c r="I178" s="26" t="str">
        <f t="shared" si="3"/>
        <v/>
      </c>
    </row>
    <row r="179" spans="3:9" ht="30" customHeight="1" x14ac:dyDescent="0.25">
      <c r="C179" s="95"/>
      <c r="D179" s="95"/>
      <c r="E179" s="96"/>
      <c r="G179" s="26" t="str">
        <f t="shared" si="3"/>
        <v/>
      </c>
      <c r="H179" s="26" t="str">
        <f t="shared" si="3"/>
        <v/>
      </c>
      <c r="I179" s="26" t="str">
        <f t="shared" si="3"/>
        <v/>
      </c>
    </row>
    <row r="180" spans="3:9" ht="30" customHeight="1" x14ac:dyDescent="0.25">
      <c r="C180" s="95"/>
      <c r="D180" s="95"/>
      <c r="E180" s="96"/>
      <c r="G180" s="26" t="str">
        <f t="shared" si="3"/>
        <v/>
      </c>
      <c r="H180" s="26" t="str">
        <f t="shared" si="3"/>
        <v/>
      </c>
      <c r="I180" s="26" t="str">
        <f t="shared" si="3"/>
        <v/>
      </c>
    </row>
    <row r="181" spans="3:9" ht="30" customHeight="1" x14ac:dyDescent="0.25">
      <c r="C181" s="95"/>
      <c r="D181" s="95"/>
      <c r="E181" s="96"/>
      <c r="G181" s="26" t="str">
        <f t="shared" si="3"/>
        <v/>
      </c>
      <c r="H181" s="26" t="str">
        <f t="shared" si="3"/>
        <v/>
      </c>
      <c r="I181" s="26" t="str">
        <f t="shared" si="3"/>
        <v/>
      </c>
    </row>
    <row r="182" spans="3:9" ht="30" customHeight="1" x14ac:dyDescent="0.25">
      <c r="C182" s="95"/>
      <c r="D182" s="95"/>
      <c r="E182" s="96"/>
      <c r="G182" s="26" t="str">
        <f t="shared" si="3"/>
        <v/>
      </c>
      <c r="H182" s="26" t="str">
        <f t="shared" si="3"/>
        <v/>
      </c>
      <c r="I182" s="26" t="str">
        <f t="shared" si="3"/>
        <v/>
      </c>
    </row>
    <row r="183" spans="3:9" ht="30" customHeight="1" x14ac:dyDescent="0.25">
      <c r="C183" s="95"/>
      <c r="D183" s="95"/>
      <c r="E183" s="96"/>
      <c r="G183" s="26" t="str">
        <f t="shared" si="3"/>
        <v/>
      </c>
      <c r="H183" s="26" t="str">
        <f t="shared" si="3"/>
        <v/>
      </c>
      <c r="I183" s="26" t="str">
        <f t="shared" si="3"/>
        <v/>
      </c>
    </row>
    <row r="184" spans="3:9" ht="30" customHeight="1" x14ac:dyDescent="0.25">
      <c r="C184" s="95"/>
      <c r="D184" s="95"/>
      <c r="E184" s="96"/>
      <c r="G184" s="26" t="str">
        <f t="shared" si="3"/>
        <v/>
      </c>
      <c r="H184" s="26" t="str">
        <f t="shared" si="3"/>
        <v/>
      </c>
      <c r="I184" s="26" t="str">
        <f t="shared" si="3"/>
        <v/>
      </c>
    </row>
    <row r="185" spans="3:9" ht="30" customHeight="1" x14ac:dyDescent="0.25">
      <c r="C185" s="95"/>
      <c r="D185" s="95"/>
      <c r="E185" s="96"/>
      <c r="G185" s="26" t="str">
        <f t="shared" si="3"/>
        <v/>
      </c>
      <c r="H185" s="26" t="str">
        <f t="shared" si="3"/>
        <v/>
      </c>
      <c r="I185" s="26" t="str">
        <f t="shared" si="3"/>
        <v/>
      </c>
    </row>
    <row r="186" spans="3:9" ht="30" customHeight="1" x14ac:dyDescent="0.25">
      <c r="C186" s="95"/>
      <c r="D186" s="95"/>
      <c r="E186" s="96"/>
      <c r="G186" s="26" t="str">
        <f t="shared" si="3"/>
        <v/>
      </c>
      <c r="H186" s="26" t="str">
        <f t="shared" si="3"/>
        <v/>
      </c>
      <c r="I186" s="26" t="str">
        <f t="shared" si="3"/>
        <v/>
      </c>
    </row>
    <row r="187" spans="3:9" ht="30" customHeight="1" x14ac:dyDescent="0.25">
      <c r="C187" s="95"/>
      <c r="D187" s="95"/>
      <c r="E187" s="96"/>
      <c r="G187" s="26" t="str">
        <f t="shared" si="3"/>
        <v/>
      </c>
      <c r="H187" s="26" t="str">
        <f t="shared" si="3"/>
        <v/>
      </c>
      <c r="I187" s="26" t="str">
        <f t="shared" si="3"/>
        <v/>
      </c>
    </row>
    <row r="188" spans="3:9" ht="30" customHeight="1" x14ac:dyDescent="0.25">
      <c r="C188" s="95"/>
      <c r="D188" s="95"/>
      <c r="E188" s="96"/>
      <c r="G188" s="26" t="str">
        <f t="shared" si="3"/>
        <v/>
      </c>
      <c r="H188" s="26" t="str">
        <f t="shared" si="3"/>
        <v/>
      </c>
      <c r="I188" s="26" t="str">
        <f t="shared" si="3"/>
        <v/>
      </c>
    </row>
    <row r="189" spans="3:9" ht="30" customHeight="1" x14ac:dyDescent="0.25">
      <c r="C189" s="95"/>
      <c r="D189" s="95"/>
      <c r="E189" s="96"/>
      <c r="G189" s="26" t="str">
        <f t="shared" si="3"/>
        <v/>
      </c>
      <c r="H189" s="26" t="str">
        <f t="shared" si="3"/>
        <v/>
      </c>
      <c r="I189" s="26" t="str">
        <f t="shared" si="3"/>
        <v/>
      </c>
    </row>
    <row r="190" spans="3:9" ht="30" customHeight="1" x14ac:dyDescent="0.25">
      <c r="C190" s="95"/>
      <c r="D190" s="95"/>
      <c r="E190" s="96"/>
      <c r="G190" s="26" t="str">
        <f t="shared" si="3"/>
        <v/>
      </c>
      <c r="H190" s="26" t="str">
        <f t="shared" si="3"/>
        <v/>
      </c>
      <c r="I190" s="26" t="str">
        <f t="shared" si="3"/>
        <v/>
      </c>
    </row>
    <row r="191" spans="3:9" ht="30" customHeight="1" x14ac:dyDescent="0.25">
      <c r="C191" s="95"/>
      <c r="D191" s="95"/>
      <c r="E191" s="96"/>
      <c r="G191" s="26" t="str">
        <f t="shared" si="3"/>
        <v/>
      </c>
      <c r="H191" s="26" t="str">
        <f t="shared" si="3"/>
        <v/>
      </c>
      <c r="I191" s="26" t="str">
        <f t="shared" si="3"/>
        <v/>
      </c>
    </row>
    <row r="192" spans="3:9" ht="30" customHeight="1" x14ac:dyDescent="0.25">
      <c r="C192" s="95"/>
      <c r="D192" s="95"/>
      <c r="E192" s="96"/>
      <c r="G192" s="26" t="str">
        <f t="shared" si="3"/>
        <v/>
      </c>
      <c r="H192" s="26" t="str">
        <f t="shared" si="3"/>
        <v/>
      </c>
      <c r="I192" s="26" t="str">
        <f t="shared" si="3"/>
        <v/>
      </c>
    </row>
    <row r="193" spans="3:9" ht="30" customHeight="1" x14ac:dyDescent="0.25">
      <c r="C193" s="95"/>
      <c r="D193" s="95"/>
      <c r="E193" s="96"/>
      <c r="G193" s="26" t="str">
        <f t="shared" si="3"/>
        <v/>
      </c>
      <c r="H193" s="26" t="str">
        <f t="shared" si="3"/>
        <v/>
      </c>
      <c r="I193" s="26" t="str">
        <f t="shared" si="3"/>
        <v/>
      </c>
    </row>
    <row r="194" spans="3:9" ht="30" customHeight="1" x14ac:dyDescent="0.25">
      <c r="C194" s="95"/>
      <c r="D194" s="95"/>
      <c r="E194" s="96"/>
      <c r="G194" s="26" t="str">
        <f t="shared" si="3"/>
        <v/>
      </c>
      <c r="H194" s="26" t="str">
        <f t="shared" si="3"/>
        <v/>
      </c>
      <c r="I194" s="26" t="str">
        <f t="shared" si="3"/>
        <v/>
      </c>
    </row>
    <row r="195" spans="3:9" ht="30" customHeight="1" x14ac:dyDescent="0.25">
      <c r="C195" s="95"/>
      <c r="D195" s="95"/>
      <c r="E195" s="96"/>
      <c r="G195" s="26" t="str">
        <f t="shared" si="3"/>
        <v/>
      </c>
      <c r="H195" s="26" t="str">
        <f t="shared" si="3"/>
        <v/>
      </c>
      <c r="I195" s="26" t="str">
        <f t="shared" si="3"/>
        <v/>
      </c>
    </row>
    <row r="196" spans="3:9" ht="30" customHeight="1" x14ac:dyDescent="0.25">
      <c r="C196" s="95"/>
      <c r="D196" s="95"/>
      <c r="E196" s="96"/>
      <c r="G196" s="26" t="str">
        <f t="shared" si="3"/>
        <v/>
      </c>
      <c r="H196" s="26" t="str">
        <f t="shared" si="3"/>
        <v/>
      </c>
      <c r="I196" s="26" t="str">
        <f t="shared" si="3"/>
        <v/>
      </c>
    </row>
    <row r="197" spans="3:9" ht="30" customHeight="1" x14ac:dyDescent="0.25">
      <c r="C197" s="95"/>
      <c r="D197" s="95"/>
      <c r="E197" s="96"/>
      <c r="G197" s="26" t="str">
        <f t="shared" si="3"/>
        <v/>
      </c>
      <c r="H197" s="26" t="str">
        <f t="shared" si="3"/>
        <v/>
      </c>
      <c r="I197" s="26" t="str">
        <f t="shared" si="3"/>
        <v/>
      </c>
    </row>
    <row r="198" spans="3:9" ht="30" customHeight="1" x14ac:dyDescent="0.25">
      <c r="C198" s="95"/>
      <c r="D198" s="95"/>
      <c r="E198" s="96"/>
      <c r="G198" s="26" t="str">
        <f t="shared" si="3"/>
        <v/>
      </c>
      <c r="H198" s="26" t="str">
        <f t="shared" si="3"/>
        <v/>
      </c>
      <c r="I198" s="26" t="str">
        <f t="shared" si="3"/>
        <v/>
      </c>
    </row>
    <row r="199" spans="3:9" ht="30" customHeight="1" x14ac:dyDescent="0.25">
      <c r="C199" s="95"/>
      <c r="D199" s="95"/>
      <c r="E199" s="96"/>
      <c r="G199" s="26" t="str">
        <f t="shared" si="3"/>
        <v/>
      </c>
      <c r="H199" s="26" t="str">
        <f t="shared" si="3"/>
        <v/>
      </c>
      <c r="I199" s="26" t="str">
        <f t="shared" si="3"/>
        <v/>
      </c>
    </row>
    <row r="200" spans="3:9" ht="30" customHeight="1" x14ac:dyDescent="0.25">
      <c r="C200" s="95"/>
      <c r="D200" s="95"/>
      <c r="E200" s="96"/>
      <c r="G200" s="26" t="str">
        <f t="shared" si="3"/>
        <v/>
      </c>
      <c r="H200" s="26" t="str">
        <f t="shared" si="3"/>
        <v/>
      </c>
      <c r="I200" s="26" t="str">
        <f t="shared" si="3"/>
        <v/>
      </c>
    </row>
    <row r="201" spans="3:9" ht="30" customHeight="1" x14ac:dyDescent="0.25">
      <c r="C201" s="95"/>
      <c r="D201" s="95"/>
      <c r="E201" s="96"/>
      <c r="G201" s="26" t="str">
        <f t="shared" si="3"/>
        <v/>
      </c>
      <c r="H201" s="26" t="str">
        <f t="shared" si="3"/>
        <v/>
      </c>
      <c r="I201" s="26" t="str">
        <f t="shared" si="3"/>
        <v/>
      </c>
    </row>
    <row r="202" spans="3:9" ht="30" customHeight="1" x14ac:dyDescent="0.25">
      <c r="C202" s="95"/>
      <c r="D202" s="95"/>
      <c r="E202" s="96"/>
      <c r="G202" s="26" t="str">
        <f t="shared" si="3"/>
        <v/>
      </c>
      <c r="H202" s="26" t="str">
        <f t="shared" si="3"/>
        <v/>
      </c>
      <c r="I202" s="26" t="str">
        <f t="shared" si="3"/>
        <v/>
      </c>
    </row>
    <row r="203" spans="3:9" ht="30" customHeight="1" x14ac:dyDescent="0.25">
      <c r="C203" s="95"/>
      <c r="D203" s="95"/>
      <c r="E203" s="96"/>
      <c r="G203" s="26" t="str">
        <f t="shared" si="3"/>
        <v/>
      </c>
      <c r="H203" s="26" t="str">
        <f t="shared" si="3"/>
        <v/>
      </c>
      <c r="I203" s="26" t="str">
        <f t="shared" si="3"/>
        <v/>
      </c>
    </row>
    <row r="204" spans="3:9" ht="30" customHeight="1" x14ac:dyDescent="0.25">
      <c r="C204" s="95"/>
      <c r="D204" s="95"/>
      <c r="E204" s="96"/>
      <c r="G204" s="26" t="str">
        <f t="shared" si="3"/>
        <v/>
      </c>
      <c r="H204" s="26" t="str">
        <f t="shared" si="3"/>
        <v/>
      </c>
      <c r="I204" s="26" t="str">
        <f t="shared" si="3"/>
        <v/>
      </c>
    </row>
    <row r="205" spans="3:9" ht="30" customHeight="1" x14ac:dyDescent="0.25">
      <c r="C205" s="95"/>
      <c r="D205" s="95"/>
      <c r="E205" s="96"/>
      <c r="G205" s="26" t="str">
        <f t="shared" si="3"/>
        <v/>
      </c>
      <c r="H205" s="26" t="str">
        <f t="shared" si="3"/>
        <v/>
      </c>
      <c r="I205" s="26" t="str">
        <f t="shared" si="3"/>
        <v/>
      </c>
    </row>
    <row r="206" spans="3:9" ht="30" customHeight="1" x14ac:dyDescent="0.25">
      <c r="C206" s="95"/>
      <c r="D206" s="95"/>
      <c r="E206" s="96"/>
      <c r="G206" s="26" t="str">
        <f t="shared" si="3"/>
        <v/>
      </c>
      <c r="H206" s="26" t="str">
        <f t="shared" si="3"/>
        <v/>
      </c>
      <c r="I206" s="26" t="str">
        <f t="shared" si="3"/>
        <v/>
      </c>
    </row>
    <row r="207" spans="3:9" ht="30" customHeight="1" x14ac:dyDescent="0.25">
      <c r="C207" s="95"/>
      <c r="D207" s="95"/>
      <c r="E207" s="96"/>
      <c r="G207" s="26" t="str">
        <f t="shared" si="3"/>
        <v/>
      </c>
      <c r="H207" s="26" t="str">
        <f t="shared" si="3"/>
        <v/>
      </c>
      <c r="I207" s="26" t="str">
        <f t="shared" si="3"/>
        <v/>
      </c>
    </row>
    <row r="208" spans="3:9" ht="30" customHeight="1" x14ac:dyDescent="0.25">
      <c r="C208" s="95"/>
      <c r="D208" s="95"/>
      <c r="E208" s="96"/>
      <c r="G208" s="26" t="str">
        <f t="shared" si="3"/>
        <v/>
      </c>
      <c r="H208" s="26" t="str">
        <f t="shared" si="3"/>
        <v/>
      </c>
      <c r="I208" s="26" t="str">
        <f t="shared" si="3"/>
        <v/>
      </c>
    </row>
  </sheetData>
  <sheetProtection password="9084" sheet="1" objects="1" scenarios="1" selectLockedCells="1"/>
  <mergeCells count="1">
    <mergeCell ref="C6:E6"/>
  </mergeCells>
  <dataValidations count="1">
    <dataValidation type="list" allowBlank="1" showInputMessage="1" showErrorMessage="1" sqref="D8:D208">
      <formula1>$G$7:$I$7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0"/>
  <dimension ref="A1:H508"/>
  <sheetViews>
    <sheetView showGridLines="0" zoomScaleNormal="100" workbookViewId="0">
      <selection activeCell="C8" sqref="C8"/>
    </sheetView>
  </sheetViews>
  <sheetFormatPr defaultRowHeight="15" customHeight="1" x14ac:dyDescent="0.25"/>
  <cols>
    <col min="1" max="2" width="1.7109375" style="83" customWidth="1"/>
    <col min="3" max="3" width="50.5703125" style="48" customWidth="1"/>
    <col min="4" max="5" width="23.5703125" style="48" customWidth="1"/>
    <col min="6" max="6" width="11.7109375" style="48" hidden="1" customWidth="1"/>
    <col min="7" max="7" width="10.7109375" style="48" hidden="1" customWidth="1"/>
    <col min="8" max="8" width="22.5703125" style="48" hidden="1" customWidth="1"/>
    <col min="9" max="10" width="9.140625" style="48" customWidth="1"/>
    <col min="11" max="14" width="8.5703125" style="48" customWidth="1"/>
    <col min="15" max="16384" width="9.140625" style="48"/>
  </cols>
  <sheetData>
    <row r="1" spans="1:8" s="44" customFormat="1" ht="30" customHeight="1" x14ac:dyDescent="0.25">
      <c r="A1" s="44" t="s">
        <v>102</v>
      </c>
    </row>
    <row r="2" spans="1:8" s="45" customFormat="1" ht="24.95" customHeight="1" x14ac:dyDescent="0.25"/>
    <row r="3" spans="1:8" s="46" customFormat="1" ht="20.100000000000001" customHeight="1" x14ac:dyDescent="0.25"/>
    <row r="4" spans="1:8" s="83" customFormat="1" ht="21.6" customHeight="1" x14ac:dyDescent="0.35">
      <c r="C4" s="90" t="s">
        <v>9</v>
      </c>
    </row>
    <row r="5" spans="1:8" ht="14.1" customHeight="1" x14ac:dyDescent="0.25"/>
    <row r="6" spans="1:8" ht="30" customHeight="1" thickBot="1" x14ac:dyDescent="0.3">
      <c r="C6" s="91" t="s">
        <v>21</v>
      </c>
      <c r="D6" s="92"/>
      <c r="E6" s="97"/>
    </row>
    <row r="7" spans="1:8" ht="30" customHeight="1" x14ac:dyDescent="0.25">
      <c r="C7" s="93" t="s">
        <v>20</v>
      </c>
      <c r="D7" s="93" t="s">
        <v>22</v>
      </c>
      <c r="E7" s="93" t="s">
        <v>23</v>
      </c>
      <c r="F7" s="98" t="s">
        <v>202</v>
      </c>
      <c r="G7" s="98" t="s">
        <v>201</v>
      </c>
      <c r="H7" s="98" t="s">
        <v>187</v>
      </c>
    </row>
    <row r="8" spans="1:8" ht="30" customHeight="1" x14ac:dyDescent="0.25">
      <c r="C8" s="24" t="s">
        <v>28</v>
      </c>
      <c r="D8" s="31" t="s">
        <v>31</v>
      </c>
      <c r="E8" s="28" t="s">
        <v>24</v>
      </c>
      <c r="F8" s="99">
        <f>IF(C8="","",IFERROR(VLOOKUP(D8,DI!$C$8:$E$208,2,FALSE),0))</f>
        <v>0</v>
      </c>
      <c r="G8" s="100">
        <f>IF(C8="","",IFERROR(VLOOKUP(F8,DI!$D$8:$E$208,2,FALSE),0))</f>
        <v>0</v>
      </c>
      <c r="H8" s="101" t="s">
        <v>24</v>
      </c>
    </row>
    <row r="9" spans="1:8" ht="30" customHeight="1" x14ac:dyDescent="0.25">
      <c r="C9" s="24" t="s">
        <v>34</v>
      </c>
      <c r="D9" s="31" t="s">
        <v>33</v>
      </c>
      <c r="E9" s="24" t="s">
        <v>25</v>
      </c>
      <c r="F9" s="99">
        <f>IF(C9="","",IFERROR(VLOOKUP(D9,DI!$C$8:$E$208,2,FALSE),0))</f>
        <v>0</v>
      </c>
      <c r="G9" s="100">
        <f>IF(C9="","",IFERROR(VLOOKUP(F9,DI!$D$8:$E$208,2,FALSE),0))</f>
        <v>0</v>
      </c>
      <c r="H9" s="101" t="s">
        <v>25</v>
      </c>
    </row>
    <row r="10" spans="1:8" ht="30" customHeight="1" x14ac:dyDescent="0.25">
      <c r="C10" s="24" t="s">
        <v>35</v>
      </c>
      <c r="D10" s="31" t="s">
        <v>30</v>
      </c>
      <c r="E10" s="24" t="s">
        <v>26</v>
      </c>
      <c r="F10" s="99" t="str">
        <f>IF(C10="","",IFERROR(VLOOKUP(D10,DI!$C$8:$E$208,2,FALSE),0))</f>
        <v>Diretoria</v>
      </c>
      <c r="G10" s="100">
        <f>IF(C10="","",IFERROR(VLOOKUP(F10,DI!$D$8:$E$208,2,FALSE),0))</f>
        <v>10100</v>
      </c>
      <c r="H10" s="101" t="s">
        <v>26</v>
      </c>
    </row>
    <row r="11" spans="1:8" ht="30" customHeight="1" x14ac:dyDescent="0.25">
      <c r="C11" s="102"/>
      <c r="D11" s="103"/>
      <c r="E11" s="102"/>
      <c r="F11" s="99" t="str">
        <f>IF(C11="","",IFERROR(VLOOKUP(D11,DI!$C$8:$E$208,2,FALSE),0))</f>
        <v/>
      </c>
      <c r="G11" s="100" t="str">
        <f>IF(C11="","",IFERROR(VLOOKUP(F11,DI!$D$8:$E$208,2,FALSE),0))</f>
        <v/>
      </c>
      <c r="H11" s="104" t="s">
        <v>27</v>
      </c>
    </row>
    <row r="12" spans="1:8" ht="30" customHeight="1" x14ac:dyDescent="0.25">
      <c r="C12" s="102"/>
      <c r="D12" s="103"/>
      <c r="E12" s="102"/>
      <c r="F12" s="99" t="str">
        <f>IF(C12="","",IFERROR(VLOOKUP(D12,DI!$C$8:$E$208,2,FALSE),0))</f>
        <v/>
      </c>
      <c r="G12" s="100" t="str">
        <f>IF(C12="","",IFERROR(VLOOKUP(F12,DI!$D$8:$E$208,2,FALSE),0))</f>
        <v/>
      </c>
    </row>
    <row r="13" spans="1:8" ht="30" customHeight="1" x14ac:dyDescent="0.25">
      <c r="C13" s="102"/>
      <c r="D13" s="103"/>
      <c r="E13" s="102"/>
      <c r="F13" s="99" t="str">
        <f>IF(C13="","",IFERROR(VLOOKUP(D13,DI!$C$8:$E$208,2,FALSE),0))</f>
        <v/>
      </c>
      <c r="G13" s="100" t="str">
        <f>IF(C13="","",IFERROR(VLOOKUP(F13,DI!$D$8:$E$208,2,FALSE),0))</f>
        <v/>
      </c>
    </row>
    <row r="14" spans="1:8" ht="30" customHeight="1" x14ac:dyDescent="0.25">
      <c r="C14" s="102"/>
      <c r="D14" s="103"/>
      <c r="E14" s="102"/>
      <c r="F14" s="99" t="str">
        <f>IF(C14="","",IFERROR(VLOOKUP(D14,DI!$C$8:$E$208,2,FALSE),0))</f>
        <v/>
      </c>
      <c r="G14" s="100" t="str">
        <f>IF(C14="","",IFERROR(VLOOKUP(F14,DI!$D$8:$E$208,2,FALSE),0))</f>
        <v/>
      </c>
    </row>
    <row r="15" spans="1:8" ht="30" customHeight="1" x14ac:dyDescent="0.25">
      <c r="C15" s="102"/>
      <c r="D15" s="103"/>
      <c r="E15" s="102"/>
      <c r="F15" s="99" t="str">
        <f>IF(C15="","",IFERROR(VLOOKUP(D15,DI!$C$8:$E$208,2,FALSE),0))</f>
        <v/>
      </c>
      <c r="G15" s="100" t="str">
        <f>IF(C15="","",IFERROR(VLOOKUP(F15,DI!$D$8:$E$208,2,FALSE),0))</f>
        <v/>
      </c>
    </row>
    <row r="16" spans="1:8" ht="30" customHeight="1" x14ac:dyDescent="0.25">
      <c r="C16" s="102"/>
      <c r="D16" s="103"/>
      <c r="E16" s="102"/>
      <c r="F16" s="99" t="str">
        <f>IF(C16="","",IFERROR(VLOOKUP(D16,DI!$C$8:$E$208,2,FALSE),0))</f>
        <v/>
      </c>
      <c r="G16" s="100" t="str">
        <f>IF(C16="","",IFERROR(VLOOKUP(F16,DI!$D$8:$E$208,2,FALSE),0))</f>
        <v/>
      </c>
    </row>
    <row r="17" spans="3:7" ht="30" customHeight="1" x14ac:dyDescent="0.25">
      <c r="C17" s="102"/>
      <c r="D17" s="103"/>
      <c r="E17" s="102"/>
      <c r="F17" s="99" t="str">
        <f>IF(C17="","",IFERROR(VLOOKUP(D17,DI!$C$8:$E$208,2,FALSE),0))</f>
        <v/>
      </c>
      <c r="G17" s="100" t="str">
        <f>IF(C17="","",IFERROR(VLOOKUP(F17,DI!$D$8:$E$208,2,FALSE),0))</f>
        <v/>
      </c>
    </row>
    <row r="18" spans="3:7" ht="30" customHeight="1" x14ac:dyDescent="0.25">
      <c r="C18" s="102"/>
      <c r="D18" s="103"/>
      <c r="E18" s="102"/>
      <c r="F18" s="99" t="str">
        <f>IF(C18="","",IFERROR(VLOOKUP(D18,DI!$C$8:$E$208,2,FALSE),0))</f>
        <v/>
      </c>
      <c r="G18" s="100" t="str">
        <f>IF(C18="","",IFERROR(VLOOKUP(F18,DI!$D$8:$E$208,2,FALSE),0))</f>
        <v/>
      </c>
    </row>
    <row r="19" spans="3:7" ht="30" customHeight="1" x14ac:dyDescent="0.25">
      <c r="C19" s="102"/>
      <c r="D19" s="103"/>
      <c r="E19" s="102"/>
      <c r="F19" s="99" t="str">
        <f>IF(C19="","",IFERROR(VLOOKUP(D19,DI!$C$8:$E$208,2,FALSE),0))</f>
        <v/>
      </c>
      <c r="G19" s="100" t="str">
        <f>IF(C19="","",IFERROR(VLOOKUP(F19,DI!$D$8:$E$208,2,FALSE),0))</f>
        <v/>
      </c>
    </row>
    <row r="20" spans="3:7" ht="30" customHeight="1" x14ac:dyDescent="0.25">
      <c r="C20" s="102"/>
      <c r="D20" s="103"/>
      <c r="E20" s="102"/>
      <c r="F20" s="99" t="str">
        <f>IF(C20="","",IFERROR(VLOOKUP(D20,DI!$C$8:$E$208,2,FALSE),0))</f>
        <v/>
      </c>
      <c r="G20" s="100" t="str">
        <f>IF(C20="","",IFERROR(VLOOKUP(F20,DI!$D$8:$E$208,2,FALSE),0))</f>
        <v/>
      </c>
    </row>
    <row r="21" spans="3:7" ht="30" customHeight="1" x14ac:dyDescent="0.25">
      <c r="C21" s="102"/>
      <c r="D21" s="103"/>
      <c r="E21" s="102"/>
      <c r="F21" s="99" t="str">
        <f>IF(C21="","",IFERROR(VLOOKUP(D21,DI!$C$8:$E$208,2,FALSE),0))</f>
        <v/>
      </c>
      <c r="G21" s="100" t="str">
        <f>IF(C21="","",IFERROR(VLOOKUP(F21,DI!$D$8:$E$208,2,FALSE),0))</f>
        <v/>
      </c>
    </row>
    <row r="22" spans="3:7" ht="30" customHeight="1" x14ac:dyDescent="0.25">
      <c r="C22" s="102"/>
      <c r="D22" s="102"/>
      <c r="E22" s="105"/>
      <c r="F22" s="106" t="str">
        <f>IF(C22="","",IFERROR(VLOOKUP(D22,DI!$C$8:$E$208,2,FALSE),0))</f>
        <v/>
      </c>
      <c r="G22" s="107" t="str">
        <f>IF(C22="","",IFERROR(VLOOKUP(F22,DI!$D$8:$E$208,2,FALSE),0))</f>
        <v/>
      </c>
    </row>
    <row r="23" spans="3:7" ht="30" customHeight="1" x14ac:dyDescent="0.25">
      <c r="C23" s="102"/>
      <c r="D23" s="102"/>
      <c r="E23" s="102"/>
      <c r="F23" s="106" t="str">
        <f>IF(C23="","",IFERROR(VLOOKUP(D23,DI!$C$8:$E$208,2,FALSE),0))</f>
        <v/>
      </c>
      <c r="G23" s="107" t="str">
        <f>IF(C23="","",IFERROR(VLOOKUP(F23,DI!$D$8:$E$208,2,FALSE),0))</f>
        <v/>
      </c>
    </row>
    <row r="24" spans="3:7" ht="30" customHeight="1" x14ac:dyDescent="0.25">
      <c r="C24" s="102"/>
      <c r="D24" s="102"/>
      <c r="E24" s="102"/>
      <c r="F24" s="106" t="str">
        <f>IF(C24="","",IFERROR(VLOOKUP(D24,DI!$C$8:$E$208,2,FALSE),0))</f>
        <v/>
      </c>
      <c r="G24" s="107" t="str">
        <f>IF(C24="","",IFERROR(VLOOKUP(F24,DI!$D$8:$E$208,2,FALSE),0))</f>
        <v/>
      </c>
    </row>
    <row r="25" spans="3:7" ht="30" customHeight="1" x14ac:dyDescent="0.25">
      <c r="C25" s="102"/>
      <c r="D25" s="102"/>
      <c r="E25" s="102"/>
      <c r="F25" s="106" t="str">
        <f>IF(C25="","",IFERROR(VLOOKUP(D25,DI!$C$8:$E$208,2,FALSE),0))</f>
        <v/>
      </c>
      <c r="G25" s="107" t="str">
        <f>IF(C25="","",IFERROR(VLOOKUP(F25,DI!$D$8:$E$208,2,FALSE),0))</f>
        <v/>
      </c>
    </row>
    <row r="26" spans="3:7" ht="30" customHeight="1" x14ac:dyDescent="0.25">
      <c r="C26" s="102"/>
      <c r="D26" s="102"/>
      <c r="E26" s="102"/>
      <c r="F26" s="106" t="str">
        <f>IF(C26="","",IFERROR(VLOOKUP(D26,DI!$C$8:$E$208,2,FALSE),0))</f>
        <v/>
      </c>
      <c r="G26" s="107" t="str">
        <f>IF(C26="","",IFERROR(VLOOKUP(F26,DI!$D$8:$E$208,2,FALSE),0))</f>
        <v/>
      </c>
    </row>
    <row r="27" spans="3:7" ht="30" customHeight="1" x14ac:dyDescent="0.25">
      <c r="C27" s="102"/>
      <c r="D27" s="102"/>
      <c r="E27" s="102"/>
      <c r="F27" s="106" t="str">
        <f>IF(C27="","",IFERROR(VLOOKUP(D27,DI!$C$8:$E$208,2,FALSE),0))</f>
        <v/>
      </c>
      <c r="G27" s="107" t="str">
        <f>IF(C27="","",IFERROR(VLOOKUP(F27,DI!$D$8:$E$208,2,FALSE),0))</f>
        <v/>
      </c>
    </row>
    <row r="28" spans="3:7" ht="30" customHeight="1" x14ac:dyDescent="0.25">
      <c r="C28" s="102"/>
      <c r="D28" s="102"/>
      <c r="E28" s="102"/>
      <c r="F28" s="106" t="str">
        <f>IF(C28="","",IFERROR(VLOOKUP(D28,DI!$C$8:$E$208,2,FALSE),0))</f>
        <v/>
      </c>
      <c r="G28" s="107" t="str">
        <f>IF(C28="","",IFERROR(VLOOKUP(F28,DI!$D$8:$E$208,2,FALSE),0))</f>
        <v/>
      </c>
    </row>
    <row r="29" spans="3:7" ht="30" customHeight="1" x14ac:dyDescent="0.25">
      <c r="C29" s="102"/>
      <c r="D29" s="102"/>
      <c r="E29" s="102"/>
      <c r="F29" s="106" t="str">
        <f>IF(C29="","",IFERROR(VLOOKUP(D29,DI!$C$8:$E$208,2,FALSE),0))</f>
        <v/>
      </c>
      <c r="G29" s="107" t="str">
        <f>IF(C29="","",IFERROR(VLOOKUP(F29,DI!$D$8:$E$208,2,FALSE),0))</f>
        <v/>
      </c>
    </row>
    <row r="30" spans="3:7" ht="30" customHeight="1" x14ac:dyDescent="0.25">
      <c r="C30" s="102"/>
      <c r="D30" s="102"/>
      <c r="E30" s="102"/>
      <c r="F30" s="106" t="str">
        <f>IF(C30="","",IFERROR(VLOOKUP(D30,DI!$C$8:$E$208,2,FALSE),0))</f>
        <v/>
      </c>
      <c r="G30" s="107" t="str">
        <f>IF(C30="","",IFERROR(VLOOKUP(F30,DI!$D$8:$E$208,2,FALSE),0))</f>
        <v/>
      </c>
    </row>
    <row r="31" spans="3:7" ht="30" customHeight="1" x14ac:dyDescent="0.25">
      <c r="C31" s="102"/>
      <c r="D31" s="102"/>
      <c r="E31" s="102"/>
      <c r="F31" s="106" t="str">
        <f>IF(C31="","",IFERROR(VLOOKUP(D31,DI!$C$8:$E$208,2,FALSE),0))</f>
        <v/>
      </c>
      <c r="G31" s="107" t="str">
        <f>IF(C31="","",IFERROR(VLOOKUP(F31,DI!$D$8:$E$208,2,FALSE),0))</f>
        <v/>
      </c>
    </row>
    <row r="32" spans="3:7" ht="30" customHeight="1" x14ac:dyDescent="0.25">
      <c r="C32" s="102"/>
      <c r="D32" s="102"/>
      <c r="E32" s="102"/>
      <c r="F32" s="106" t="str">
        <f>IF(C32="","",IFERROR(VLOOKUP(D32,DI!$C$8:$E$208,2,FALSE),0))</f>
        <v/>
      </c>
      <c r="G32" s="107" t="str">
        <f>IF(C32="","",IFERROR(VLOOKUP(F32,DI!$D$8:$E$208,2,FALSE),0))</f>
        <v/>
      </c>
    </row>
    <row r="33" spans="3:7" ht="30" customHeight="1" x14ac:dyDescent="0.25">
      <c r="C33" s="102"/>
      <c r="D33" s="102"/>
      <c r="E33" s="102"/>
      <c r="F33" s="106" t="str">
        <f>IF(C33="","",IFERROR(VLOOKUP(D33,DI!$C$8:$E$208,2,FALSE),0))</f>
        <v/>
      </c>
      <c r="G33" s="107" t="str">
        <f>IF(C33="","",IFERROR(VLOOKUP(F33,DI!$D$8:$E$208,2,FALSE),0))</f>
        <v/>
      </c>
    </row>
    <row r="34" spans="3:7" ht="30" customHeight="1" x14ac:dyDescent="0.25">
      <c r="C34" s="102"/>
      <c r="D34" s="102"/>
      <c r="E34" s="102"/>
      <c r="F34" s="106" t="str">
        <f>IF(C34="","",IFERROR(VLOOKUP(D34,DI!$C$8:$E$208,2,FALSE),0))</f>
        <v/>
      </c>
      <c r="G34" s="107" t="str">
        <f>IF(C34="","",IFERROR(VLOOKUP(F34,DI!$D$8:$E$208,2,FALSE),0))</f>
        <v/>
      </c>
    </row>
    <row r="35" spans="3:7" ht="30" customHeight="1" x14ac:dyDescent="0.25">
      <c r="C35" s="102"/>
      <c r="D35" s="102"/>
      <c r="E35" s="102"/>
      <c r="F35" s="106" t="str">
        <f>IF(C35="","",IFERROR(VLOOKUP(D35,DI!$C$8:$E$208,2,FALSE),0))</f>
        <v/>
      </c>
      <c r="G35" s="107" t="str">
        <f>IF(C35="","",IFERROR(VLOOKUP(F35,DI!$D$8:$E$208,2,FALSE),0))</f>
        <v/>
      </c>
    </row>
    <row r="36" spans="3:7" ht="30" customHeight="1" x14ac:dyDescent="0.25">
      <c r="C36" s="102"/>
      <c r="D36" s="102"/>
      <c r="E36" s="102"/>
      <c r="F36" s="106" t="str">
        <f>IF(C36="","",IFERROR(VLOOKUP(D36,DI!$C$8:$E$208,2,FALSE),0))</f>
        <v/>
      </c>
      <c r="G36" s="107" t="str">
        <f>IF(C36="","",IFERROR(VLOOKUP(F36,DI!$D$8:$E$208,2,FALSE),0))</f>
        <v/>
      </c>
    </row>
    <row r="37" spans="3:7" ht="30" customHeight="1" x14ac:dyDescent="0.25">
      <c r="C37" s="102"/>
      <c r="D37" s="102"/>
      <c r="E37" s="102"/>
      <c r="F37" s="106" t="str">
        <f>IF(C37="","",IFERROR(VLOOKUP(D37,DI!$C$8:$E$208,2,FALSE),0))</f>
        <v/>
      </c>
      <c r="G37" s="107" t="str">
        <f>IF(C37="","",IFERROR(VLOOKUP(F37,DI!$D$8:$E$208,2,FALSE),0))</f>
        <v/>
      </c>
    </row>
    <row r="38" spans="3:7" ht="30" customHeight="1" x14ac:dyDescent="0.25">
      <c r="C38" s="102"/>
      <c r="D38" s="102"/>
      <c r="E38" s="102"/>
      <c r="F38" s="106" t="str">
        <f>IF(C38="","",IFERROR(VLOOKUP(D38,DI!$C$8:$E$208,2,FALSE),0))</f>
        <v/>
      </c>
      <c r="G38" s="107" t="str">
        <f>IF(C38="","",IFERROR(VLOOKUP(F38,DI!$D$8:$E$208,2,FALSE),0))</f>
        <v/>
      </c>
    </row>
    <row r="39" spans="3:7" ht="30" customHeight="1" x14ac:dyDescent="0.25">
      <c r="C39" s="102"/>
      <c r="D39" s="102"/>
      <c r="E39" s="102"/>
      <c r="F39" s="106" t="str">
        <f>IF(C39="","",IFERROR(VLOOKUP(D39,DI!$C$8:$E$208,2,FALSE),0))</f>
        <v/>
      </c>
      <c r="G39" s="107" t="str">
        <f>IF(C39="","",IFERROR(VLOOKUP(F39,DI!$D$8:$E$208,2,FALSE),0))</f>
        <v/>
      </c>
    </row>
    <row r="40" spans="3:7" ht="30" customHeight="1" x14ac:dyDescent="0.25">
      <c r="C40" s="102"/>
      <c r="D40" s="102"/>
      <c r="E40" s="102"/>
      <c r="F40" s="106" t="str">
        <f>IF(C40="","",IFERROR(VLOOKUP(D40,DI!$C$8:$E$208,2,FALSE),0))</f>
        <v/>
      </c>
      <c r="G40" s="107" t="str">
        <f>IF(C40="","",IFERROR(VLOOKUP(F40,DI!$D$8:$E$208,2,FALSE),0))</f>
        <v/>
      </c>
    </row>
    <row r="41" spans="3:7" ht="30" customHeight="1" x14ac:dyDescent="0.25">
      <c r="C41" s="102"/>
      <c r="D41" s="102"/>
      <c r="E41" s="102"/>
      <c r="F41" s="106" t="str">
        <f>IF(C41="","",IFERROR(VLOOKUP(D41,DI!$C$8:$E$208,2,FALSE),0))</f>
        <v/>
      </c>
      <c r="G41" s="107" t="str">
        <f>IF(C41="","",IFERROR(VLOOKUP(F41,DI!$D$8:$E$208,2,FALSE),0))</f>
        <v/>
      </c>
    </row>
    <row r="42" spans="3:7" ht="30" customHeight="1" x14ac:dyDescent="0.25">
      <c r="C42" s="102"/>
      <c r="D42" s="102"/>
      <c r="E42" s="102"/>
      <c r="F42" s="106" t="str">
        <f>IF(C42="","",IFERROR(VLOOKUP(D42,DI!$C$8:$E$208,2,FALSE),0))</f>
        <v/>
      </c>
      <c r="G42" s="107" t="str">
        <f>IF(C42="","",IFERROR(VLOOKUP(F42,DI!$D$8:$E$208,2,FALSE),0))</f>
        <v/>
      </c>
    </row>
    <row r="43" spans="3:7" ht="30" customHeight="1" x14ac:dyDescent="0.25">
      <c r="C43" s="102"/>
      <c r="D43" s="102"/>
      <c r="E43" s="102"/>
      <c r="F43" s="106" t="str">
        <f>IF(C43="","",IFERROR(VLOOKUP(D43,DI!$C$8:$E$208,2,FALSE),0))</f>
        <v/>
      </c>
      <c r="G43" s="107" t="str">
        <f>IF(C43="","",IFERROR(VLOOKUP(F43,DI!$D$8:$E$208,2,FALSE),0))</f>
        <v/>
      </c>
    </row>
    <row r="44" spans="3:7" ht="30" customHeight="1" x14ac:dyDescent="0.25">
      <c r="C44" s="102"/>
      <c r="D44" s="102"/>
      <c r="E44" s="102"/>
      <c r="F44" s="106" t="str">
        <f>IF(C44="","",IFERROR(VLOOKUP(D44,DI!$C$8:$E$208,2,FALSE),0))</f>
        <v/>
      </c>
      <c r="G44" s="107" t="str">
        <f>IF(C44="","",IFERROR(VLOOKUP(F44,DI!$D$8:$E$208,2,FALSE),0))</f>
        <v/>
      </c>
    </row>
    <row r="45" spans="3:7" ht="30" customHeight="1" x14ac:dyDescent="0.25">
      <c r="C45" s="102"/>
      <c r="D45" s="102"/>
      <c r="E45" s="102"/>
      <c r="F45" s="106" t="str">
        <f>IF(C45="","",IFERROR(VLOOKUP(D45,DI!$C$8:$E$208,2,FALSE),0))</f>
        <v/>
      </c>
      <c r="G45" s="107" t="str">
        <f>IF(C45="","",IFERROR(VLOOKUP(F45,DI!$D$8:$E$208,2,FALSE),0))</f>
        <v/>
      </c>
    </row>
    <row r="46" spans="3:7" ht="30" customHeight="1" x14ac:dyDescent="0.25">
      <c r="C46" s="102"/>
      <c r="D46" s="102"/>
      <c r="E46" s="102"/>
      <c r="F46" s="106" t="str">
        <f>IF(C46="","",IFERROR(VLOOKUP(D46,DI!$C$8:$E$208,2,FALSE),0))</f>
        <v/>
      </c>
      <c r="G46" s="107" t="str">
        <f>IF(C46="","",IFERROR(VLOOKUP(F46,DI!$D$8:$E$208,2,FALSE),0))</f>
        <v/>
      </c>
    </row>
    <row r="47" spans="3:7" ht="30" customHeight="1" x14ac:dyDescent="0.25">
      <c r="C47" s="102"/>
      <c r="D47" s="102"/>
      <c r="E47" s="102"/>
      <c r="F47" s="106" t="str">
        <f>IF(C47="","",IFERROR(VLOOKUP(D47,DI!$C$8:$E$208,2,FALSE),0))</f>
        <v/>
      </c>
      <c r="G47" s="107" t="str">
        <f>IF(C47="","",IFERROR(VLOOKUP(F47,DI!$D$8:$E$208,2,FALSE),0))</f>
        <v/>
      </c>
    </row>
    <row r="48" spans="3:7" ht="30" customHeight="1" x14ac:dyDescent="0.25">
      <c r="C48" s="102"/>
      <c r="D48" s="102"/>
      <c r="E48" s="102"/>
      <c r="F48" s="106" t="str">
        <f>IF(C48="","",IFERROR(VLOOKUP(D48,DI!$C$8:$E$208,2,FALSE),0))</f>
        <v/>
      </c>
      <c r="G48" s="107" t="str">
        <f>IF(C48="","",IFERROR(VLOOKUP(F48,DI!$D$8:$E$208,2,FALSE),0))</f>
        <v/>
      </c>
    </row>
    <row r="49" spans="3:7" ht="30" customHeight="1" x14ac:dyDescent="0.25">
      <c r="C49" s="102"/>
      <c r="D49" s="102"/>
      <c r="E49" s="102"/>
      <c r="F49" s="106" t="str">
        <f>IF(C49="","",IFERROR(VLOOKUP(D49,DI!$C$8:$E$208,2,FALSE),0))</f>
        <v/>
      </c>
      <c r="G49" s="107" t="str">
        <f>IF(C49="","",IFERROR(VLOOKUP(F49,DI!$D$8:$E$208,2,FALSE),0))</f>
        <v/>
      </c>
    </row>
    <row r="50" spans="3:7" ht="30" customHeight="1" x14ac:dyDescent="0.25">
      <c r="C50" s="102"/>
      <c r="D50" s="102"/>
      <c r="E50" s="102"/>
      <c r="F50" s="106" t="str">
        <f>IF(C50="","",IFERROR(VLOOKUP(D50,DI!$C$8:$E$208,2,FALSE),0))</f>
        <v/>
      </c>
      <c r="G50" s="107" t="str">
        <f>IF(C50="","",IFERROR(VLOOKUP(F50,DI!$D$8:$E$208,2,FALSE),0))</f>
        <v/>
      </c>
    </row>
    <row r="51" spans="3:7" ht="30" customHeight="1" x14ac:dyDescent="0.25">
      <c r="C51" s="102"/>
      <c r="D51" s="102"/>
      <c r="E51" s="102"/>
      <c r="F51" s="106" t="str">
        <f>IF(C51="","",IFERROR(VLOOKUP(D51,DI!$C$8:$E$208,2,FALSE),0))</f>
        <v/>
      </c>
      <c r="G51" s="107" t="str">
        <f>IF(C51="","",IFERROR(VLOOKUP(F51,DI!$D$8:$E$208,2,FALSE),0))</f>
        <v/>
      </c>
    </row>
    <row r="52" spans="3:7" ht="30" customHeight="1" x14ac:dyDescent="0.25">
      <c r="C52" s="102"/>
      <c r="D52" s="102"/>
      <c r="E52" s="102"/>
      <c r="F52" s="106" t="str">
        <f>IF(C52="","",IFERROR(VLOOKUP(D52,DI!$C$8:$E$208,2,FALSE),0))</f>
        <v/>
      </c>
      <c r="G52" s="107" t="str">
        <f>IF(C52="","",IFERROR(VLOOKUP(F52,DI!$D$8:$E$208,2,FALSE),0))</f>
        <v/>
      </c>
    </row>
    <row r="53" spans="3:7" ht="30" customHeight="1" x14ac:dyDescent="0.25">
      <c r="C53" s="102"/>
      <c r="D53" s="102"/>
      <c r="E53" s="102"/>
      <c r="F53" s="106" t="str">
        <f>IF(C53="","",IFERROR(VLOOKUP(D53,DI!$C$8:$E$208,2,FALSE),0))</f>
        <v/>
      </c>
      <c r="G53" s="107" t="str">
        <f>IF(C53="","",IFERROR(VLOOKUP(F53,DI!$D$8:$E$208,2,FALSE),0))</f>
        <v/>
      </c>
    </row>
    <row r="54" spans="3:7" ht="30" customHeight="1" x14ac:dyDescent="0.25">
      <c r="C54" s="102"/>
      <c r="D54" s="102"/>
      <c r="E54" s="102"/>
      <c r="F54" s="106" t="str">
        <f>IF(C54="","",IFERROR(VLOOKUP(D54,DI!$C$8:$E$208,2,FALSE),0))</f>
        <v/>
      </c>
      <c r="G54" s="107" t="str">
        <f>IF(C54="","",IFERROR(VLOOKUP(F54,DI!$D$8:$E$208,2,FALSE),0))</f>
        <v/>
      </c>
    </row>
    <row r="55" spans="3:7" ht="30" customHeight="1" x14ac:dyDescent="0.25">
      <c r="C55" s="102"/>
      <c r="D55" s="102"/>
      <c r="E55" s="102"/>
      <c r="F55" s="106" t="str">
        <f>IF(C55="","",IFERROR(VLOOKUP(D55,DI!$C$8:$E$208,2,FALSE),0))</f>
        <v/>
      </c>
      <c r="G55" s="107" t="str">
        <f>IF(C55="","",IFERROR(VLOOKUP(F55,DI!$D$8:$E$208,2,FALSE),0))</f>
        <v/>
      </c>
    </row>
    <row r="56" spans="3:7" ht="30" customHeight="1" x14ac:dyDescent="0.25">
      <c r="C56" s="102"/>
      <c r="D56" s="102"/>
      <c r="E56" s="102"/>
      <c r="F56" s="106" t="str">
        <f>IF(C56="","",IFERROR(VLOOKUP(D56,DI!$C$8:$E$208,2,FALSE),0))</f>
        <v/>
      </c>
      <c r="G56" s="107" t="str">
        <f>IF(C56="","",IFERROR(VLOOKUP(F56,DI!$D$8:$E$208,2,FALSE),0))</f>
        <v/>
      </c>
    </row>
    <row r="57" spans="3:7" ht="30" customHeight="1" x14ac:dyDescent="0.25">
      <c r="C57" s="102"/>
      <c r="D57" s="102"/>
      <c r="E57" s="102"/>
      <c r="F57" s="106" t="str">
        <f>IF(C57="","",IFERROR(VLOOKUP(D57,DI!$C$8:$E$208,2,FALSE),0))</f>
        <v/>
      </c>
      <c r="G57" s="107" t="str">
        <f>IF(C57="","",IFERROR(VLOOKUP(F57,DI!$D$8:$E$208,2,FALSE),0))</f>
        <v/>
      </c>
    </row>
    <row r="58" spans="3:7" ht="30" customHeight="1" x14ac:dyDescent="0.25">
      <c r="C58" s="102"/>
      <c r="D58" s="102"/>
      <c r="E58" s="102"/>
      <c r="F58" s="106" t="str">
        <f>IF(C58="","",IFERROR(VLOOKUP(D58,DI!$C$8:$E$208,2,FALSE),0))</f>
        <v/>
      </c>
      <c r="G58" s="107" t="str">
        <f>IF(C58="","",IFERROR(VLOOKUP(F58,DI!$D$8:$E$208,2,FALSE),0))</f>
        <v/>
      </c>
    </row>
    <row r="59" spans="3:7" ht="30" customHeight="1" x14ac:dyDescent="0.25">
      <c r="C59" s="102"/>
      <c r="D59" s="102"/>
      <c r="E59" s="102"/>
      <c r="F59" s="106" t="str">
        <f>IF(C59="","",IFERROR(VLOOKUP(D59,DI!$C$8:$E$208,2,FALSE),0))</f>
        <v/>
      </c>
      <c r="G59" s="107" t="str">
        <f>IF(C59="","",IFERROR(VLOOKUP(F59,DI!$D$8:$E$208,2,FALSE),0))</f>
        <v/>
      </c>
    </row>
    <row r="60" spans="3:7" ht="30" customHeight="1" x14ac:dyDescent="0.25">
      <c r="C60" s="102"/>
      <c r="D60" s="102"/>
      <c r="E60" s="102"/>
      <c r="F60" s="106" t="str">
        <f>IF(C60="","",IFERROR(VLOOKUP(D60,DI!$C$8:$E$208,2,FALSE),0))</f>
        <v/>
      </c>
      <c r="G60" s="107" t="str">
        <f>IF(C60="","",IFERROR(VLOOKUP(F60,DI!$D$8:$E$208,2,FALSE),0))</f>
        <v/>
      </c>
    </row>
    <row r="61" spans="3:7" ht="30" customHeight="1" x14ac:dyDescent="0.25">
      <c r="C61" s="102"/>
      <c r="D61" s="102"/>
      <c r="E61" s="102"/>
      <c r="F61" s="106" t="str">
        <f>IF(C61="","",IFERROR(VLOOKUP(D61,DI!$C$8:$E$208,2,FALSE),0))</f>
        <v/>
      </c>
      <c r="G61" s="107" t="str">
        <f>IF(C61="","",IFERROR(VLOOKUP(F61,DI!$D$8:$E$208,2,FALSE),0))</f>
        <v/>
      </c>
    </row>
    <row r="62" spans="3:7" ht="30" customHeight="1" x14ac:dyDescent="0.25">
      <c r="C62" s="102"/>
      <c r="D62" s="102"/>
      <c r="E62" s="102"/>
      <c r="F62" s="106" t="str">
        <f>IF(C62="","",IFERROR(VLOOKUP(D62,DI!$C$8:$E$208,2,FALSE),0))</f>
        <v/>
      </c>
      <c r="G62" s="107" t="str">
        <f>IF(C62="","",IFERROR(VLOOKUP(F62,DI!$D$8:$E$208,2,FALSE),0))</f>
        <v/>
      </c>
    </row>
    <row r="63" spans="3:7" ht="30" customHeight="1" x14ac:dyDescent="0.25">
      <c r="C63" s="102"/>
      <c r="D63" s="102"/>
      <c r="E63" s="102"/>
      <c r="F63" s="106" t="str">
        <f>IF(C63="","",IFERROR(VLOOKUP(D63,DI!$C$8:$E$208,2,FALSE),0))</f>
        <v/>
      </c>
      <c r="G63" s="107" t="str">
        <f>IF(C63="","",IFERROR(VLOOKUP(F63,DI!$D$8:$E$208,2,FALSE),0))</f>
        <v/>
      </c>
    </row>
    <row r="64" spans="3:7" ht="30" customHeight="1" x14ac:dyDescent="0.25">
      <c r="C64" s="102"/>
      <c r="D64" s="102"/>
      <c r="E64" s="102"/>
      <c r="F64" s="106" t="str">
        <f>IF(C64="","",IFERROR(VLOOKUP(D64,DI!$C$8:$E$208,2,FALSE),0))</f>
        <v/>
      </c>
      <c r="G64" s="107" t="str">
        <f>IF(C64="","",IFERROR(VLOOKUP(F64,DI!$D$8:$E$208,2,FALSE),0))</f>
        <v/>
      </c>
    </row>
    <row r="65" spans="3:7" ht="30" customHeight="1" x14ac:dyDescent="0.25">
      <c r="C65" s="102"/>
      <c r="D65" s="102"/>
      <c r="E65" s="102"/>
      <c r="F65" s="106" t="str">
        <f>IF(C65="","",IFERROR(VLOOKUP(D65,DI!$C$8:$E$208,2,FALSE),0))</f>
        <v/>
      </c>
      <c r="G65" s="107" t="str">
        <f>IF(C65="","",IFERROR(VLOOKUP(F65,DI!$D$8:$E$208,2,FALSE),0))</f>
        <v/>
      </c>
    </row>
    <row r="66" spans="3:7" ht="30" customHeight="1" x14ac:dyDescent="0.25">
      <c r="C66" s="102"/>
      <c r="D66" s="102"/>
      <c r="E66" s="102"/>
      <c r="F66" s="106" t="str">
        <f>IF(C66="","",IFERROR(VLOOKUP(D66,DI!$C$8:$E$208,2,FALSE),0))</f>
        <v/>
      </c>
      <c r="G66" s="107" t="str">
        <f>IF(C66="","",IFERROR(VLOOKUP(F66,DI!$D$8:$E$208,2,FALSE),0))</f>
        <v/>
      </c>
    </row>
    <row r="67" spans="3:7" ht="30" customHeight="1" x14ac:dyDescent="0.25">
      <c r="C67" s="102"/>
      <c r="D67" s="102"/>
      <c r="E67" s="102"/>
      <c r="F67" s="106" t="str">
        <f>IF(C67="","",IFERROR(VLOOKUP(D67,DI!$C$8:$E$208,2,FALSE),0))</f>
        <v/>
      </c>
      <c r="G67" s="107" t="str">
        <f>IF(C67="","",IFERROR(VLOOKUP(F67,DI!$D$8:$E$208,2,FALSE),0))</f>
        <v/>
      </c>
    </row>
    <row r="68" spans="3:7" ht="30" customHeight="1" x14ac:dyDescent="0.25">
      <c r="C68" s="102"/>
      <c r="D68" s="102"/>
      <c r="E68" s="102"/>
      <c r="F68" s="106" t="str">
        <f>IF(C68="","",IFERROR(VLOOKUP(D68,DI!$C$8:$E$208,2,FALSE),0))</f>
        <v/>
      </c>
      <c r="G68" s="107" t="str">
        <f>IF(C68="","",IFERROR(VLOOKUP(F68,DI!$D$8:$E$208,2,FALSE),0))</f>
        <v/>
      </c>
    </row>
    <row r="69" spans="3:7" ht="30" customHeight="1" x14ac:dyDescent="0.25">
      <c r="C69" s="102"/>
      <c r="D69" s="102"/>
      <c r="E69" s="102"/>
      <c r="F69" s="106" t="str">
        <f>IF(C69="","",IFERROR(VLOOKUP(D69,DI!$C$8:$E$208,2,FALSE),0))</f>
        <v/>
      </c>
      <c r="G69" s="107" t="str">
        <f>IF(C69="","",IFERROR(VLOOKUP(F69,DI!$D$8:$E$208,2,FALSE),0))</f>
        <v/>
      </c>
    </row>
    <row r="70" spans="3:7" ht="30" customHeight="1" x14ac:dyDescent="0.25">
      <c r="C70" s="102"/>
      <c r="D70" s="102"/>
      <c r="E70" s="102"/>
      <c r="F70" s="106" t="str">
        <f>IF(C70="","",IFERROR(VLOOKUP(D70,DI!$C$8:$E$208,2,FALSE),0))</f>
        <v/>
      </c>
      <c r="G70" s="107" t="str">
        <f>IF(C70="","",IFERROR(VLOOKUP(F70,DI!$D$8:$E$208,2,FALSE),0))</f>
        <v/>
      </c>
    </row>
    <row r="71" spans="3:7" ht="30" customHeight="1" x14ac:dyDescent="0.25">
      <c r="C71" s="102"/>
      <c r="D71" s="102"/>
      <c r="E71" s="102"/>
      <c r="F71" s="106" t="str">
        <f>IF(C71="","",IFERROR(VLOOKUP(D71,DI!$C$8:$E$208,2,FALSE),0))</f>
        <v/>
      </c>
      <c r="G71" s="107" t="str">
        <f>IF(C71="","",IFERROR(VLOOKUP(F71,DI!$D$8:$E$208,2,FALSE),0))</f>
        <v/>
      </c>
    </row>
    <row r="72" spans="3:7" ht="30" customHeight="1" x14ac:dyDescent="0.25">
      <c r="C72" s="102"/>
      <c r="D72" s="102"/>
      <c r="E72" s="102"/>
      <c r="F72" s="106" t="str">
        <f>IF(C72="","",IFERROR(VLOOKUP(D72,DI!$C$8:$E$208,2,FALSE),0))</f>
        <v/>
      </c>
      <c r="G72" s="107" t="str">
        <f>IF(C72="","",IFERROR(VLOOKUP(F72,DI!$D$8:$E$208,2,FALSE),0))</f>
        <v/>
      </c>
    </row>
    <row r="73" spans="3:7" ht="30" customHeight="1" x14ac:dyDescent="0.25">
      <c r="C73" s="102"/>
      <c r="D73" s="102"/>
      <c r="E73" s="102"/>
      <c r="F73" s="106" t="str">
        <f>IF(C73="","",IFERROR(VLOOKUP(D73,DI!$C$8:$E$208,2,FALSE),0))</f>
        <v/>
      </c>
      <c r="G73" s="107" t="str">
        <f>IF(C73="","",IFERROR(VLOOKUP(F73,DI!$D$8:$E$208,2,FALSE),0))</f>
        <v/>
      </c>
    </row>
    <row r="74" spans="3:7" ht="30" customHeight="1" x14ac:dyDescent="0.25">
      <c r="C74" s="102"/>
      <c r="D74" s="102"/>
      <c r="E74" s="102"/>
      <c r="F74" s="106" t="str">
        <f>IF(C74="","",IFERROR(VLOOKUP(D74,DI!$C$8:$E$208,2,FALSE),0))</f>
        <v/>
      </c>
      <c r="G74" s="107" t="str">
        <f>IF(C74="","",IFERROR(VLOOKUP(F74,DI!$D$8:$E$208,2,FALSE),0))</f>
        <v/>
      </c>
    </row>
    <row r="75" spans="3:7" ht="30" customHeight="1" x14ac:dyDescent="0.25">
      <c r="C75" s="102"/>
      <c r="D75" s="102"/>
      <c r="E75" s="102"/>
      <c r="F75" s="106" t="str">
        <f>IF(C75="","",IFERROR(VLOOKUP(D75,DI!$C$8:$E$208,2,FALSE),0))</f>
        <v/>
      </c>
      <c r="G75" s="107" t="str">
        <f>IF(C75="","",IFERROR(VLOOKUP(F75,DI!$D$8:$E$208,2,FALSE),0))</f>
        <v/>
      </c>
    </row>
    <row r="76" spans="3:7" ht="30" customHeight="1" x14ac:dyDescent="0.25">
      <c r="C76" s="102"/>
      <c r="D76" s="102"/>
      <c r="E76" s="102"/>
      <c r="F76" s="106" t="str">
        <f>IF(C76="","",IFERROR(VLOOKUP(D76,DI!$C$8:$E$208,2,FALSE),0))</f>
        <v/>
      </c>
      <c r="G76" s="107" t="str">
        <f>IF(C76="","",IFERROR(VLOOKUP(F76,DI!$D$8:$E$208,2,FALSE),0))</f>
        <v/>
      </c>
    </row>
    <row r="77" spans="3:7" ht="30" customHeight="1" x14ac:dyDescent="0.25">
      <c r="C77" s="102"/>
      <c r="D77" s="102"/>
      <c r="E77" s="102"/>
      <c r="F77" s="106" t="str">
        <f>IF(C77="","",IFERROR(VLOOKUP(D77,DI!$C$8:$E$208,2,FALSE),0))</f>
        <v/>
      </c>
      <c r="G77" s="107" t="str">
        <f>IF(C77="","",IFERROR(VLOOKUP(F77,DI!$D$8:$E$208,2,FALSE),0))</f>
        <v/>
      </c>
    </row>
    <row r="78" spans="3:7" ht="30" customHeight="1" x14ac:dyDescent="0.25">
      <c r="C78" s="102"/>
      <c r="D78" s="102"/>
      <c r="E78" s="102"/>
      <c r="F78" s="106" t="str">
        <f>IF(C78="","",IFERROR(VLOOKUP(D78,DI!$C$8:$E$208,2,FALSE),0))</f>
        <v/>
      </c>
      <c r="G78" s="107" t="str">
        <f>IF(C78="","",IFERROR(VLOOKUP(F78,DI!$D$8:$E$208,2,FALSE),0))</f>
        <v/>
      </c>
    </row>
    <row r="79" spans="3:7" ht="30" customHeight="1" x14ac:dyDescent="0.25">
      <c r="C79" s="102"/>
      <c r="D79" s="102"/>
      <c r="E79" s="102"/>
      <c r="F79" s="106" t="str">
        <f>IF(C79="","",IFERROR(VLOOKUP(D79,DI!$C$8:$E$208,2,FALSE),0))</f>
        <v/>
      </c>
      <c r="G79" s="107" t="str">
        <f>IF(C79="","",IFERROR(VLOOKUP(F79,DI!$D$8:$E$208,2,FALSE),0))</f>
        <v/>
      </c>
    </row>
    <row r="80" spans="3:7" ht="30" customHeight="1" x14ac:dyDescent="0.25">
      <c r="C80" s="102"/>
      <c r="D80" s="102"/>
      <c r="E80" s="102"/>
      <c r="F80" s="106" t="str">
        <f>IF(C80="","",IFERROR(VLOOKUP(D80,DI!$C$8:$E$208,2,FALSE),0))</f>
        <v/>
      </c>
      <c r="G80" s="107" t="str">
        <f>IF(C80="","",IFERROR(VLOOKUP(F80,DI!$D$8:$E$208,2,FALSE),0))</f>
        <v/>
      </c>
    </row>
    <row r="81" spans="3:7" ht="30" customHeight="1" x14ac:dyDescent="0.25">
      <c r="C81" s="102"/>
      <c r="D81" s="102"/>
      <c r="E81" s="102"/>
      <c r="F81" s="106" t="str">
        <f>IF(C81="","",IFERROR(VLOOKUP(D81,DI!$C$8:$E$208,2,FALSE),0))</f>
        <v/>
      </c>
      <c r="G81" s="107" t="str">
        <f>IF(C81="","",IFERROR(VLOOKUP(F81,DI!$D$8:$E$208,2,FALSE),0))</f>
        <v/>
      </c>
    </row>
    <row r="82" spans="3:7" ht="30" customHeight="1" x14ac:dyDescent="0.25">
      <c r="C82" s="102"/>
      <c r="D82" s="102"/>
      <c r="E82" s="102"/>
      <c r="F82" s="106" t="str">
        <f>IF(C82="","",IFERROR(VLOOKUP(D82,DI!$C$8:$E$208,2,FALSE),0))</f>
        <v/>
      </c>
      <c r="G82" s="107" t="str">
        <f>IF(C82="","",IFERROR(VLOOKUP(F82,DI!$D$8:$E$208,2,FALSE),0))</f>
        <v/>
      </c>
    </row>
    <row r="83" spans="3:7" ht="30" customHeight="1" x14ac:dyDescent="0.25">
      <c r="C83" s="102"/>
      <c r="D83" s="102"/>
      <c r="E83" s="102"/>
      <c r="F83" s="106" t="str">
        <f>IF(C83="","",IFERROR(VLOOKUP(D83,DI!$C$8:$E$208,2,FALSE),0))</f>
        <v/>
      </c>
      <c r="G83" s="107" t="str">
        <f>IF(C83="","",IFERROR(VLOOKUP(F83,DI!$D$8:$E$208,2,FALSE),0))</f>
        <v/>
      </c>
    </row>
    <row r="84" spans="3:7" ht="30" customHeight="1" x14ac:dyDescent="0.25">
      <c r="C84" s="102"/>
      <c r="D84" s="102"/>
      <c r="E84" s="102"/>
      <c r="F84" s="106" t="str">
        <f>IF(C84="","",IFERROR(VLOOKUP(D84,DI!$C$8:$E$208,2,FALSE),0))</f>
        <v/>
      </c>
      <c r="G84" s="107" t="str">
        <f>IF(C84="","",IFERROR(VLOOKUP(F84,DI!$D$8:$E$208,2,FALSE),0))</f>
        <v/>
      </c>
    </row>
    <row r="85" spans="3:7" ht="30" customHeight="1" x14ac:dyDescent="0.25">
      <c r="C85" s="102"/>
      <c r="D85" s="102"/>
      <c r="E85" s="102"/>
      <c r="F85" s="106" t="str">
        <f>IF(C85="","",IFERROR(VLOOKUP(D85,DI!$C$8:$E$208,2,FALSE),0))</f>
        <v/>
      </c>
      <c r="G85" s="107" t="str">
        <f>IF(C85="","",IFERROR(VLOOKUP(F85,DI!$D$8:$E$208,2,FALSE),0))</f>
        <v/>
      </c>
    </row>
    <row r="86" spans="3:7" ht="30" customHeight="1" x14ac:dyDescent="0.25">
      <c r="C86" s="102"/>
      <c r="D86" s="102"/>
      <c r="E86" s="102"/>
      <c r="F86" s="106" t="str">
        <f>IF(C86="","",IFERROR(VLOOKUP(D86,DI!$C$8:$E$208,2,FALSE),0))</f>
        <v/>
      </c>
      <c r="G86" s="107" t="str">
        <f>IF(C86="","",IFERROR(VLOOKUP(F86,DI!$D$8:$E$208,2,FALSE),0))</f>
        <v/>
      </c>
    </row>
    <row r="87" spans="3:7" ht="30" customHeight="1" x14ac:dyDescent="0.25">
      <c r="C87" s="102"/>
      <c r="D87" s="102"/>
      <c r="E87" s="102"/>
      <c r="F87" s="106" t="str">
        <f>IF(C87="","",IFERROR(VLOOKUP(D87,DI!$C$8:$E$208,2,FALSE),0))</f>
        <v/>
      </c>
      <c r="G87" s="107" t="str">
        <f>IF(C87="","",IFERROR(VLOOKUP(F87,DI!$D$8:$E$208,2,FALSE),0))</f>
        <v/>
      </c>
    </row>
    <row r="88" spans="3:7" ht="30" customHeight="1" x14ac:dyDescent="0.25">
      <c r="C88" s="102"/>
      <c r="D88" s="102"/>
      <c r="E88" s="102"/>
      <c r="F88" s="106" t="str">
        <f>IF(C88="","",IFERROR(VLOOKUP(D88,DI!$C$8:$E$208,2,FALSE),0))</f>
        <v/>
      </c>
      <c r="G88" s="107" t="str">
        <f>IF(C88="","",IFERROR(VLOOKUP(F88,DI!$D$8:$E$208,2,FALSE),0))</f>
        <v/>
      </c>
    </row>
    <row r="89" spans="3:7" ht="30" customHeight="1" x14ac:dyDescent="0.25">
      <c r="C89" s="102"/>
      <c r="D89" s="102"/>
      <c r="E89" s="102"/>
      <c r="F89" s="106" t="str">
        <f>IF(C89="","",IFERROR(VLOOKUP(D89,DI!$C$8:$E$208,2,FALSE),0))</f>
        <v/>
      </c>
      <c r="G89" s="107" t="str">
        <f>IF(C89="","",IFERROR(VLOOKUP(F89,DI!$D$8:$E$208,2,FALSE),0))</f>
        <v/>
      </c>
    </row>
    <row r="90" spans="3:7" ht="30" customHeight="1" x14ac:dyDescent="0.25">
      <c r="C90" s="102"/>
      <c r="D90" s="102"/>
      <c r="E90" s="102"/>
      <c r="F90" s="106" t="str">
        <f>IF(C90="","",IFERROR(VLOOKUP(D90,DI!$C$8:$E$208,2,FALSE),0))</f>
        <v/>
      </c>
      <c r="G90" s="107" t="str">
        <f>IF(C90="","",IFERROR(VLOOKUP(F90,DI!$D$8:$E$208,2,FALSE),0))</f>
        <v/>
      </c>
    </row>
    <row r="91" spans="3:7" ht="30" customHeight="1" x14ac:dyDescent="0.25">
      <c r="C91" s="102"/>
      <c r="D91" s="102"/>
      <c r="E91" s="102"/>
      <c r="F91" s="106" t="str">
        <f>IF(C91="","",IFERROR(VLOOKUP(D91,DI!$C$8:$E$208,2,FALSE),0))</f>
        <v/>
      </c>
      <c r="G91" s="107" t="str">
        <f>IF(C91="","",IFERROR(VLOOKUP(F91,DI!$D$8:$E$208,2,FALSE),0))</f>
        <v/>
      </c>
    </row>
    <row r="92" spans="3:7" ht="30" customHeight="1" x14ac:dyDescent="0.25">
      <c r="C92" s="102"/>
      <c r="D92" s="102"/>
      <c r="E92" s="102"/>
      <c r="F92" s="106" t="str">
        <f>IF(C92="","",IFERROR(VLOOKUP(D92,DI!$C$8:$E$208,2,FALSE),0))</f>
        <v/>
      </c>
      <c r="G92" s="107" t="str">
        <f>IF(C92="","",IFERROR(VLOOKUP(F92,DI!$D$8:$E$208,2,FALSE),0))</f>
        <v/>
      </c>
    </row>
    <row r="93" spans="3:7" ht="30" customHeight="1" x14ac:dyDescent="0.25">
      <c r="C93" s="102"/>
      <c r="D93" s="102"/>
      <c r="E93" s="102"/>
      <c r="F93" s="106" t="str">
        <f>IF(C93="","",IFERROR(VLOOKUP(D93,DI!$C$8:$E$208,2,FALSE),0))</f>
        <v/>
      </c>
      <c r="G93" s="107" t="str">
        <f>IF(C93="","",IFERROR(VLOOKUP(F93,DI!$D$8:$E$208,2,FALSE),0))</f>
        <v/>
      </c>
    </row>
    <row r="94" spans="3:7" ht="30" customHeight="1" x14ac:dyDescent="0.25">
      <c r="C94" s="102"/>
      <c r="D94" s="102"/>
      <c r="E94" s="102"/>
      <c r="F94" s="106" t="str">
        <f>IF(C94="","",IFERROR(VLOOKUP(D94,DI!$C$8:$E$208,2,FALSE),0))</f>
        <v/>
      </c>
      <c r="G94" s="107" t="str">
        <f>IF(C94="","",IFERROR(VLOOKUP(F94,DI!$D$8:$E$208,2,FALSE),0))</f>
        <v/>
      </c>
    </row>
    <row r="95" spans="3:7" ht="30" customHeight="1" x14ac:dyDescent="0.25">
      <c r="C95" s="102"/>
      <c r="D95" s="102"/>
      <c r="E95" s="102"/>
      <c r="F95" s="106" t="str">
        <f>IF(C95="","",IFERROR(VLOOKUP(D95,DI!$C$8:$E$208,2,FALSE),0))</f>
        <v/>
      </c>
      <c r="G95" s="107" t="str">
        <f>IF(C95="","",IFERROR(VLOOKUP(F95,DI!$D$8:$E$208,2,FALSE),0))</f>
        <v/>
      </c>
    </row>
    <row r="96" spans="3:7" ht="30" customHeight="1" x14ac:dyDescent="0.25">
      <c r="C96" s="102"/>
      <c r="D96" s="102"/>
      <c r="E96" s="102"/>
      <c r="F96" s="106" t="str">
        <f>IF(C96="","",IFERROR(VLOOKUP(D96,DI!$C$8:$E$208,2,FALSE),0))</f>
        <v/>
      </c>
      <c r="G96" s="107" t="str">
        <f>IF(C96="","",IFERROR(VLOOKUP(F96,DI!$D$8:$E$208,2,FALSE),0))</f>
        <v/>
      </c>
    </row>
    <row r="97" spans="3:7" ht="30" customHeight="1" x14ac:dyDescent="0.25">
      <c r="C97" s="102"/>
      <c r="D97" s="102"/>
      <c r="E97" s="102"/>
      <c r="F97" s="106" t="str">
        <f>IF(C97="","",IFERROR(VLOOKUP(D97,DI!$C$8:$E$208,2,FALSE),0))</f>
        <v/>
      </c>
      <c r="G97" s="107" t="str">
        <f>IF(C97="","",IFERROR(VLOOKUP(F97,DI!$D$8:$E$208,2,FALSE),0))</f>
        <v/>
      </c>
    </row>
    <row r="98" spans="3:7" ht="30" customHeight="1" x14ac:dyDescent="0.25">
      <c r="C98" s="102"/>
      <c r="D98" s="102"/>
      <c r="E98" s="102"/>
      <c r="F98" s="106" t="str">
        <f>IF(C98="","",IFERROR(VLOOKUP(D98,DI!$C$8:$E$208,2,FALSE),0))</f>
        <v/>
      </c>
      <c r="G98" s="107" t="str">
        <f>IF(C98="","",IFERROR(VLOOKUP(F98,DI!$D$8:$E$208,2,FALSE),0))</f>
        <v/>
      </c>
    </row>
    <row r="99" spans="3:7" ht="30" customHeight="1" x14ac:dyDescent="0.25">
      <c r="C99" s="102"/>
      <c r="D99" s="102"/>
      <c r="E99" s="102"/>
      <c r="F99" s="106" t="str">
        <f>IF(C99="","",IFERROR(VLOOKUP(D99,DI!$C$8:$E$208,2,FALSE),0))</f>
        <v/>
      </c>
      <c r="G99" s="107" t="str">
        <f>IF(C99="","",IFERROR(VLOOKUP(F99,DI!$D$8:$E$208,2,FALSE),0))</f>
        <v/>
      </c>
    </row>
    <row r="100" spans="3:7" ht="30" customHeight="1" x14ac:dyDescent="0.25">
      <c r="C100" s="102"/>
      <c r="D100" s="102"/>
      <c r="E100" s="102"/>
      <c r="F100" s="106" t="str">
        <f>IF(C100="","",IFERROR(VLOOKUP(D100,DI!$C$8:$E$208,2,FALSE),0))</f>
        <v/>
      </c>
      <c r="G100" s="107" t="str">
        <f>IF(C100="","",IFERROR(VLOOKUP(F100,DI!$D$8:$E$208,2,FALSE),0))</f>
        <v/>
      </c>
    </row>
    <row r="101" spans="3:7" ht="30" customHeight="1" x14ac:dyDescent="0.25">
      <c r="C101" s="102"/>
      <c r="D101" s="102"/>
      <c r="E101" s="102"/>
      <c r="F101" s="106" t="str">
        <f>IF(C101="","",IFERROR(VLOOKUP(D101,DI!$C$8:$E$208,2,FALSE),0))</f>
        <v/>
      </c>
      <c r="G101" s="107" t="str">
        <f>IF(C101="","",IFERROR(VLOOKUP(F101,DI!$D$8:$E$208,2,FALSE),0))</f>
        <v/>
      </c>
    </row>
    <row r="102" spans="3:7" ht="30" customHeight="1" x14ac:dyDescent="0.25">
      <c r="C102" s="102"/>
      <c r="D102" s="102"/>
      <c r="E102" s="102"/>
      <c r="F102" s="106" t="str">
        <f>IF(C102="","",IFERROR(VLOOKUP(D102,DI!$C$8:$E$208,2,FALSE),0))</f>
        <v/>
      </c>
      <c r="G102" s="107" t="str">
        <f>IF(C102="","",IFERROR(VLOOKUP(F102,DI!$D$8:$E$208,2,FALSE),0))</f>
        <v/>
      </c>
    </row>
    <row r="103" spans="3:7" ht="30" customHeight="1" x14ac:dyDescent="0.25">
      <c r="C103" s="102"/>
      <c r="D103" s="102"/>
      <c r="E103" s="102"/>
      <c r="F103" s="106" t="str">
        <f>IF(C103="","",IFERROR(VLOOKUP(D103,DI!$C$8:$E$208,2,FALSE),0))</f>
        <v/>
      </c>
      <c r="G103" s="107" t="str">
        <f>IF(C103="","",IFERROR(VLOOKUP(F103,DI!$D$8:$E$208,2,FALSE),0))</f>
        <v/>
      </c>
    </row>
    <row r="104" spans="3:7" ht="30" customHeight="1" x14ac:dyDescent="0.25">
      <c r="C104" s="102"/>
      <c r="D104" s="102"/>
      <c r="E104" s="102"/>
      <c r="F104" s="106" t="str">
        <f>IF(C104="","",IFERROR(VLOOKUP(D104,DI!$C$8:$E$208,2,FALSE),0))</f>
        <v/>
      </c>
      <c r="G104" s="107" t="str">
        <f>IF(C104="","",IFERROR(VLOOKUP(F104,DI!$D$8:$E$208,2,FALSE),0))</f>
        <v/>
      </c>
    </row>
    <row r="105" spans="3:7" ht="30" customHeight="1" x14ac:dyDescent="0.25">
      <c r="C105" s="102"/>
      <c r="D105" s="102"/>
      <c r="E105" s="102"/>
      <c r="F105" s="106" t="str">
        <f>IF(C105="","",IFERROR(VLOOKUP(D105,DI!$C$8:$E$208,2,FALSE),0))</f>
        <v/>
      </c>
      <c r="G105" s="107" t="str">
        <f>IF(C105="","",IFERROR(VLOOKUP(F105,DI!$D$8:$E$208,2,FALSE),0))</f>
        <v/>
      </c>
    </row>
    <row r="106" spans="3:7" ht="30" customHeight="1" x14ac:dyDescent="0.25">
      <c r="C106" s="102"/>
      <c r="D106" s="102"/>
      <c r="E106" s="102"/>
      <c r="F106" s="106" t="str">
        <f>IF(C106="","",IFERROR(VLOOKUP(D106,DI!$C$8:$E$208,2,FALSE),0))</f>
        <v/>
      </c>
      <c r="G106" s="107" t="str">
        <f>IF(C106="","",IFERROR(VLOOKUP(F106,DI!$D$8:$E$208,2,FALSE),0))</f>
        <v/>
      </c>
    </row>
    <row r="107" spans="3:7" ht="30" customHeight="1" x14ac:dyDescent="0.25">
      <c r="C107" s="102"/>
      <c r="D107" s="102"/>
      <c r="E107" s="102"/>
      <c r="F107" s="106" t="str">
        <f>IF(C107="","",IFERROR(VLOOKUP(D107,DI!$C$8:$E$208,2,FALSE),0))</f>
        <v/>
      </c>
      <c r="G107" s="107" t="str">
        <f>IF(C107="","",IFERROR(VLOOKUP(F107,DI!$D$8:$E$208,2,FALSE),0))</f>
        <v/>
      </c>
    </row>
    <row r="108" spans="3:7" ht="30" customHeight="1" x14ac:dyDescent="0.25">
      <c r="C108" s="102"/>
      <c r="D108" s="102"/>
      <c r="E108" s="102"/>
      <c r="F108" s="106" t="str">
        <f>IF(C108="","",IFERROR(VLOOKUP(D108,DI!$C$8:$E$208,2,FALSE),0))</f>
        <v/>
      </c>
      <c r="G108" s="107" t="str">
        <f>IF(C108="","",IFERROR(VLOOKUP(F108,DI!$D$8:$E$208,2,FALSE),0))</f>
        <v/>
      </c>
    </row>
    <row r="109" spans="3:7" ht="30" customHeight="1" x14ac:dyDescent="0.25">
      <c r="C109" s="102"/>
      <c r="D109" s="102"/>
      <c r="E109" s="102"/>
      <c r="F109" s="106" t="str">
        <f>IF(C109="","",IFERROR(VLOOKUP(D109,DI!$C$8:$E$208,2,FALSE),0))</f>
        <v/>
      </c>
      <c r="G109" s="107" t="str">
        <f>IF(C109="","",IFERROR(VLOOKUP(F109,DI!$D$8:$E$208,2,FALSE),0))</f>
        <v/>
      </c>
    </row>
    <row r="110" spans="3:7" ht="30" customHeight="1" x14ac:dyDescent="0.25">
      <c r="C110" s="102"/>
      <c r="D110" s="102"/>
      <c r="E110" s="102"/>
      <c r="F110" s="106" t="str">
        <f>IF(C110="","",IFERROR(VLOOKUP(D110,DI!$C$8:$E$208,2,FALSE),0))</f>
        <v/>
      </c>
      <c r="G110" s="107" t="str">
        <f>IF(C110="","",IFERROR(VLOOKUP(F110,DI!$D$8:$E$208,2,FALSE),0))</f>
        <v/>
      </c>
    </row>
    <row r="111" spans="3:7" ht="30" customHeight="1" x14ac:dyDescent="0.25">
      <c r="C111" s="102"/>
      <c r="D111" s="102"/>
      <c r="E111" s="102"/>
      <c r="F111" s="106" t="str">
        <f>IF(C111="","",IFERROR(VLOOKUP(D111,DI!$C$8:$E$208,2,FALSE),0))</f>
        <v/>
      </c>
      <c r="G111" s="107" t="str">
        <f>IF(C111="","",IFERROR(VLOOKUP(F111,DI!$D$8:$E$208,2,FALSE),0))</f>
        <v/>
      </c>
    </row>
    <row r="112" spans="3:7" ht="30" customHeight="1" x14ac:dyDescent="0.25">
      <c r="C112" s="102"/>
      <c r="D112" s="102"/>
      <c r="E112" s="102"/>
      <c r="F112" s="106" t="str">
        <f>IF(C112="","",IFERROR(VLOOKUP(D112,DI!$C$8:$E$208,2,FALSE),0))</f>
        <v/>
      </c>
      <c r="G112" s="107" t="str">
        <f>IF(C112="","",IFERROR(VLOOKUP(F112,DI!$D$8:$E$208,2,FALSE),0))</f>
        <v/>
      </c>
    </row>
    <row r="113" spans="3:7" ht="30" customHeight="1" x14ac:dyDescent="0.25">
      <c r="C113" s="102"/>
      <c r="D113" s="102"/>
      <c r="E113" s="102"/>
      <c r="F113" s="106" t="str">
        <f>IF(C113="","",IFERROR(VLOOKUP(D113,DI!$C$8:$E$208,2,FALSE),0))</f>
        <v/>
      </c>
      <c r="G113" s="107" t="str">
        <f>IF(C113="","",IFERROR(VLOOKUP(F113,DI!$D$8:$E$208,2,FALSE),0))</f>
        <v/>
      </c>
    </row>
    <row r="114" spans="3:7" ht="30" customHeight="1" x14ac:dyDescent="0.25">
      <c r="C114" s="102"/>
      <c r="D114" s="102"/>
      <c r="E114" s="102"/>
      <c r="F114" s="106" t="str">
        <f>IF(C114="","",IFERROR(VLOOKUP(D114,DI!$C$8:$E$208,2,FALSE),0))</f>
        <v/>
      </c>
      <c r="G114" s="107" t="str">
        <f>IF(C114="","",IFERROR(VLOOKUP(F114,DI!$D$8:$E$208,2,FALSE),0))</f>
        <v/>
      </c>
    </row>
    <row r="115" spans="3:7" ht="30" customHeight="1" x14ac:dyDescent="0.25">
      <c r="C115" s="102"/>
      <c r="D115" s="102"/>
      <c r="E115" s="102"/>
      <c r="F115" s="106" t="str">
        <f>IF(C115="","",IFERROR(VLOOKUP(D115,DI!$C$8:$E$208,2,FALSE),0))</f>
        <v/>
      </c>
      <c r="G115" s="107" t="str">
        <f>IF(C115="","",IFERROR(VLOOKUP(F115,DI!$D$8:$E$208,2,FALSE),0))</f>
        <v/>
      </c>
    </row>
    <row r="116" spans="3:7" ht="30" customHeight="1" x14ac:dyDescent="0.25">
      <c r="C116" s="102"/>
      <c r="D116" s="102"/>
      <c r="E116" s="102"/>
      <c r="F116" s="106" t="str">
        <f>IF(C116="","",IFERROR(VLOOKUP(D116,DI!$C$8:$E$208,2,FALSE),0))</f>
        <v/>
      </c>
      <c r="G116" s="107" t="str">
        <f>IF(C116="","",IFERROR(VLOOKUP(F116,DI!$D$8:$E$208,2,FALSE),0))</f>
        <v/>
      </c>
    </row>
    <row r="117" spans="3:7" ht="30" customHeight="1" x14ac:dyDescent="0.25">
      <c r="C117" s="102"/>
      <c r="D117" s="102"/>
      <c r="E117" s="102"/>
      <c r="F117" s="106" t="str">
        <f>IF(C117="","",IFERROR(VLOOKUP(D117,DI!$C$8:$E$208,2,FALSE),0))</f>
        <v/>
      </c>
      <c r="G117" s="107" t="str">
        <f>IF(C117="","",IFERROR(VLOOKUP(F117,DI!$D$8:$E$208,2,FALSE),0))</f>
        <v/>
      </c>
    </row>
    <row r="118" spans="3:7" ht="30" customHeight="1" x14ac:dyDescent="0.25">
      <c r="C118" s="102"/>
      <c r="D118" s="102"/>
      <c r="E118" s="102"/>
      <c r="F118" s="106" t="str">
        <f>IF(C118="","",IFERROR(VLOOKUP(D118,DI!$C$8:$E$208,2,FALSE),0))</f>
        <v/>
      </c>
      <c r="G118" s="107" t="str">
        <f>IF(C118="","",IFERROR(VLOOKUP(F118,DI!$D$8:$E$208,2,FALSE),0))</f>
        <v/>
      </c>
    </row>
    <row r="119" spans="3:7" ht="30" customHeight="1" x14ac:dyDescent="0.25">
      <c r="C119" s="102"/>
      <c r="D119" s="102"/>
      <c r="E119" s="102"/>
      <c r="F119" s="106" t="str">
        <f>IF(C119="","",IFERROR(VLOOKUP(D119,DI!$C$8:$E$208,2,FALSE),0))</f>
        <v/>
      </c>
      <c r="G119" s="107" t="str">
        <f>IF(C119="","",IFERROR(VLOOKUP(F119,DI!$D$8:$E$208,2,FALSE),0))</f>
        <v/>
      </c>
    </row>
    <row r="120" spans="3:7" ht="30" customHeight="1" x14ac:dyDescent="0.25">
      <c r="C120" s="102"/>
      <c r="D120" s="102"/>
      <c r="E120" s="102"/>
      <c r="F120" s="106" t="str">
        <f>IF(C120="","",IFERROR(VLOOKUP(D120,DI!$C$8:$E$208,2,FALSE),0))</f>
        <v/>
      </c>
      <c r="G120" s="107" t="str">
        <f>IF(C120="","",IFERROR(VLOOKUP(F120,DI!$D$8:$E$208,2,FALSE),0))</f>
        <v/>
      </c>
    </row>
    <row r="121" spans="3:7" ht="30" customHeight="1" x14ac:dyDescent="0.25">
      <c r="C121" s="102"/>
      <c r="D121" s="102"/>
      <c r="E121" s="102"/>
      <c r="F121" s="106" t="str">
        <f>IF(C121="","",IFERROR(VLOOKUP(D121,DI!$C$8:$E$208,2,FALSE),0))</f>
        <v/>
      </c>
      <c r="G121" s="107" t="str">
        <f>IF(C121="","",IFERROR(VLOOKUP(F121,DI!$D$8:$E$208,2,FALSE),0))</f>
        <v/>
      </c>
    </row>
    <row r="122" spans="3:7" ht="30" customHeight="1" x14ac:dyDescent="0.25">
      <c r="C122" s="102"/>
      <c r="D122" s="102"/>
      <c r="E122" s="102"/>
      <c r="F122" s="106" t="str">
        <f>IF(C122="","",IFERROR(VLOOKUP(D122,DI!$C$8:$E$208,2,FALSE),0))</f>
        <v/>
      </c>
      <c r="G122" s="107" t="str">
        <f>IF(C122="","",IFERROR(VLOOKUP(F122,DI!$D$8:$E$208,2,FALSE),0))</f>
        <v/>
      </c>
    </row>
    <row r="123" spans="3:7" ht="30" customHeight="1" x14ac:dyDescent="0.25">
      <c r="C123" s="102"/>
      <c r="D123" s="102"/>
      <c r="E123" s="102"/>
      <c r="F123" s="106" t="str">
        <f>IF(C123="","",IFERROR(VLOOKUP(D123,DI!$C$8:$E$208,2,FALSE),0))</f>
        <v/>
      </c>
      <c r="G123" s="107" t="str">
        <f>IF(C123="","",IFERROR(VLOOKUP(F123,DI!$D$8:$E$208,2,FALSE),0))</f>
        <v/>
      </c>
    </row>
    <row r="124" spans="3:7" ht="30" customHeight="1" x14ac:dyDescent="0.25">
      <c r="C124" s="102"/>
      <c r="D124" s="102"/>
      <c r="E124" s="102"/>
      <c r="F124" s="106" t="str">
        <f>IF(C124="","",IFERROR(VLOOKUP(D124,DI!$C$8:$E$208,2,FALSE),0))</f>
        <v/>
      </c>
      <c r="G124" s="107" t="str">
        <f>IF(C124="","",IFERROR(VLOOKUP(F124,DI!$D$8:$E$208,2,FALSE),0))</f>
        <v/>
      </c>
    </row>
    <row r="125" spans="3:7" ht="30" customHeight="1" x14ac:dyDescent="0.25">
      <c r="C125" s="102"/>
      <c r="D125" s="102"/>
      <c r="E125" s="102"/>
      <c r="F125" s="106" t="str">
        <f>IF(C125="","",IFERROR(VLOOKUP(D125,DI!$C$8:$E$208,2,FALSE),0))</f>
        <v/>
      </c>
      <c r="G125" s="107" t="str">
        <f>IF(C125="","",IFERROR(VLOOKUP(F125,DI!$D$8:$E$208,2,FALSE),0))</f>
        <v/>
      </c>
    </row>
    <row r="126" spans="3:7" ht="30" customHeight="1" x14ac:dyDescent="0.25">
      <c r="C126" s="102"/>
      <c r="D126" s="102"/>
      <c r="E126" s="102"/>
      <c r="F126" s="106" t="str">
        <f>IF(C126="","",IFERROR(VLOOKUP(D126,DI!$C$8:$E$208,2,FALSE),0))</f>
        <v/>
      </c>
      <c r="G126" s="107" t="str">
        <f>IF(C126="","",IFERROR(VLOOKUP(F126,DI!$D$8:$E$208,2,FALSE),0))</f>
        <v/>
      </c>
    </row>
    <row r="127" spans="3:7" ht="30" customHeight="1" x14ac:dyDescent="0.25">
      <c r="C127" s="102"/>
      <c r="D127" s="102"/>
      <c r="E127" s="102"/>
      <c r="F127" s="106" t="str">
        <f>IF(C127="","",IFERROR(VLOOKUP(D127,DI!$C$8:$E$208,2,FALSE),0))</f>
        <v/>
      </c>
      <c r="G127" s="107" t="str">
        <f>IF(C127="","",IFERROR(VLOOKUP(F127,DI!$D$8:$E$208,2,FALSE),0))</f>
        <v/>
      </c>
    </row>
    <row r="128" spans="3:7" ht="30" customHeight="1" x14ac:dyDescent="0.25">
      <c r="C128" s="102"/>
      <c r="D128" s="102"/>
      <c r="E128" s="102"/>
      <c r="F128" s="106" t="str">
        <f>IF(C128="","",IFERROR(VLOOKUP(D128,DI!$C$8:$E$208,2,FALSE),0))</f>
        <v/>
      </c>
      <c r="G128" s="107" t="str">
        <f>IF(C128="","",IFERROR(VLOOKUP(F128,DI!$D$8:$E$208,2,FALSE),0))</f>
        <v/>
      </c>
    </row>
    <row r="129" spans="3:7" ht="30" customHeight="1" x14ac:dyDescent="0.25">
      <c r="C129" s="102"/>
      <c r="D129" s="102"/>
      <c r="E129" s="102"/>
      <c r="F129" s="106" t="str">
        <f>IF(C129="","",IFERROR(VLOOKUP(D129,DI!$C$8:$E$208,2,FALSE),0))</f>
        <v/>
      </c>
      <c r="G129" s="107" t="str">
        <f>IF(C129="","",IFERROR(VLOOKUP(F129,DI!$D$8:$E$208,2,FALSE),0))</f>
        <v/>
      </c>
    </row>
    <row r="130" spans="3:7" ht="30" customHeight="1" x14ac:dyDescent="0.25">
      <c r="C130" s="102"/>
      <c r="D130" s="102"/>
      <c r="E130" s="102"/>
      <c r="F130" s="106" t="str">
        <f>IF(C130="","",IFERROR(VLOOKUP(D130,DI!$C$8:$E$208,2,FALSE),0))</f>
        <v/>
      </c>
      <c r="G130" s="107" t="str">
        <f>IF(C130="","",IFERROR(VLOOKUP(F130,DI!$D$8:$E$208,2,FALSE),0))</f>
        <v/>
      </c>
    </row>
    <row r="131" spans="3:7" ht="30" customHeight="1" x14ac:dyDescent="0.25">
      <c r="C131" s="102"/>
      <c r="D131" s="102"/>
      <c r="E131" s="102"/>
      <c r="F131" s="106" t="str">
        <f>IF(C131="","",IFERROR(VLOOKUP(D131,DI!$C$8:$E$208,2,FALSE),0))</f>
        <v/>
      </c>
      <c r="G131" s="107" t="str">
        <f>IF(C131="","",IFERROR(VLOOKUP(F131,DI!$D$8:$E$208,2,FALSE),0))</f>
        <v/>
      </c>
    </row>
    <row r="132" spans="3:7" ht="30" customHeight="1" x14ac:dyDescent="0.25">
      <c r="C132" s="102"/>
      <c r="D132" s="102"/>
      <c r="E132" s="102"/>
      <c r="F132" s="106" t="str">
        <f>IF(C132="","",IFERROR(VLOOKUP(D132,DI!$C$8:$E$208,2,FALSE),0))</f>
        <v/>
      </c>
      <c r="G132" s="107" t="str">
        <f>IF(C132="","",IFERROR(VLOOKUP(F132,DI!$D$8:$E$208,2,FALSE),0))</f>
        <v/>
      </c>
    </row>
    <row r="133" spans="3:7" ht="30" customHeight="1" x14ac:dyDescent="0.25">
      <c r="C133" s="102"/>
      <c r="D133" s="102"/>
      <c r="E133" s="102"/>
      <c r="F133" s="106" t="str">
        <f>IF(C133="","",IFERROR(VLOOKUP(D133,DI!$C$8:$E$208,2,FALSE),0))</f>
        <v/>
      </c>
      <c r="G133" s="107" t="str">
        <f>IF(C133="","",IFERROR(VLOOKUP(F133,DI!$D$8:$E$208,2,FALSE),0))</f>
        <v/>
      </c>
    </row>
    <row r="134" spans="3:7" ht="30" customHeight="1" x14ac:dyDescent="0.25">
      <c r="C134" s="102"/>
      <c r="D134" s="102"/>
      <c r="E134" s="102"/>
      <c r="F134" s="106" t="str">
        <f>IF(C134="","",IFERROR(VLOOKUP(D134,DI!$C$8:$E$208,2,FALSE),0))</f>
        <v/>
      </c>
      <c r="G134" s="107" t="str">
        <f>IF(C134="","",IFERROR(VLOOKUP(F134,DI!$D$8:$E$208,2,FALSE),0))</f>
        <v/>
      </c>
    </row>
    <row r="135" spans="3:7" ht="30" customHeight="1" x14ac:dyDescent="0.25">
      <c r="C135" s="102"/>
      <c r="D135" s="102"/>
      <c r="E135" s="102"/>
      <c r="F135" s="106" t="str">
        <f>IF(C135="","",IFERROR(VLOOKUP(D135,DI!$C$8:$E$208,2,FALSE),0))</f>
        <v/>
      </c>
      <c r="G135" s="107" t="str">
        <f>IF(C135="","",IFERROR(VLOOKUP(F135,DI!$D$8:$E$208,2,FALSE),0))</f>
        <v/>
      </c>
    </row>
    <row r="136" spans="3:7" ht="30" customHeight="1" x14ac:dyDescent="0.25">
      <c r="C136" s="102"/>
      <c r="D136" s="102"/>
      <c r="E136" s="102"/>
      <c r="F136" s="106" t="str">
        <f>IF(C136="","",IFERROR(VLOOKUP(D136,DI!$C$8:$E$208,2,FALSE),0))</f>
        <v/>
      </c>
      <c r="G136" s="107" t="str">
        <f>IF(C136="","",IFERROR(VLOOKUP(F136,DI!$D$8:$E$208,2,FALSE),0))</f>
        <v/>
      </c>
    </row>
    <row r="137" spans="3:7" ht="30" customHeight="1" x14ac:dyDescent="0.25">
      <c r="C137" s="102"/>
      <c r="D137" s="102"/>
      <c r="E137" s="102"/>
      <c r="F137" s="106" t="str">
        <f>IF(C137="","",IFERROR(VLOOKUP(D137,DI!$C$8:$E$208,2,FALSE),0))</f>
        <v/>
      </c>
      <c r="G137" s="107" t="str">
        <f>IF(C137="","",IFERROR(VLOOKUP(F137,DI!$D$8:$E$208,2,FALSE),0))</f>
        <v/>
      </c>
    </row>
    <row r="138" spans="3:7" ht="30" customHeight="1" x14ac:dyDescent="0.25">
      <c r="C138" s="102"/>
      <c r="D138" s="102"/>
      <c r="E138" s="102"/>
      <c r="F138" s="106" t="str">
        <f>IF(C138="","",IFERROR(VLOOKUP(D138,DI!$C$8:$E$208,2,FALSE),0))</f>
        <v/>
      </c>
      <c r="G138" s="107" t="str">
        <f>IF(C138="","",IFERROR(VLOOKUP(F138,DI!$D$8:$E$208,2,FALSE),0))</f>
        <v/>
      </c>
    </row>
    <row r="139" spans="3:7" ht="30" customHeight="1" x14ac:dyDescent="0.25">
      <c r="C139" s="102"/>
      <c r="D139" s="102"/>
      <c r="E139" s="102"/>
      <c r="F139" s="106" t="str">
        <f>IF(C139="","",IFERROR(VLOOKUP(D139,DI!$C$8:$E$208,2,FALSE),0))</f>
        <v/>
      </c>
      <c r="G139" s="107" t="str">
        <f>IF(C139="","",IFERROR(VLOOKUP(F139,DI!$D$8:$E$208,2,FALSE),0))</f>
        <v/>
      </c>
    </row>
    <row r="140" spans="3:7" ht="30" customHeight="1" x14ac:dyDescent="0.25">
      <c r="C140" s="102"/>
      <c r="D140" s="102"/>
      <c r="E140" s="102"/>
      <c r="F140" s="106" t="str">
        <f>IF(C140="","",IFERROR(VLOOKUP(D140,DI!$C$8:$E$208,2,FALSE),0))</f>
        <v/>
      </c>
      <c r="G140" s="107" t="str">
        <f>IF(C140="","",IFERROR(VLOOKUP(F140,DI!$D$8:$E$208,2,FALSE),0))</f>
        <v/>
      </c>
    </row>
    <row r="141" spans="3:7" ht="30" customHeight="1" x14ac:dyDescent="0.25">
      <c r="C141" s="102"/>
      <c r="D141" s="102"/>
      <c r="E141" s="102"/>
      <c r="F141" s="106" t="str">
        <f>IF(C141="","",IFERROR(VLOOKUP(D141,DI!$C$8:$E$208,2,FALSE),0))</f>
        <v/>
      </c>
      <c r="G141" s="107" t="str">
        <f>IF(C141="","",IFERROR(VLOOKUP(F141,DI!$D$8:$E$208,2,FALSE),0))</f>
        <v/>
      </c>
    </row>
    <row r="142" spans="3:7" ht="30" customHeight="1" x14ac:dyDescent="0.25">
      <c r="C142" s="102"/>
      <c r="D142" s="102"/>
      <c r="E142" s="102"/>
      <c r="F142" s="106" t="str">
        <f>IF(C142="","",IFERROR(VLOOKUP(D142,DI!$C$8:$E$208,2,FALSE),0))</f>
        <v/>
      </c>
      <c r="G142" s="107" t="str">
        <f>IF(C142="","",IFERROR(VLOOKUP(F142,DI!$D$8:$E$208,2,FALSE),0))</f>
        <v/>
      </c>
    </row>
    <row r="143" spans="3:7" ht="30" customHeight="1" x14ac:dyDescent="0.25">
      <c r="C143" s="102"/>
      <c r="D143" s="102"/>
      <c r="E143" s="102"/>
      <c r="F143" s="106" t="str">
        <f>IF(C143="","",IFERROR(VLOOKUP(D143,DI!$C$8:$E$208,2,FALSE),0))</f>
        <v/>
      </c>
      <c r="G143" s="107" t="str">
        <f>IF(C143="","",IFERROR(VLOOKUP(F143,DI!$D$8:$E$208,2,FALSE),0))</f>
        <v/>
      </c>
    </row>
    <row r="144" spans="3:7" ht="30" customHeight="1" x14ac:dyDescent="0.25">
      <c r="C144" s="102"/>
      <c r="D144" s="102"/>
      <c r="E144" s="102"/>
      <c r="F144" s="106" t="str">
        <f>IF(C144="","",IFERROR(VLOOKUP(D144,DI!$C$8:$E$208,2,FALSE),0))</f>
        <v/>
      </c>
      <c r="G144" s="107" t="str">
        <f>IF(C144="","",IFERROR(VLOOKUP(F144,DI!$D$8:$E$208,2,FALSE),0))</f>
        <v/>
      </c>
    </row>
    <row r="145" spans="3:7" ht="30" customHeight="1" x14ac:dyDescent="0.25">
      <c r="C145" s="102"/>
      <c r="D145" s="102"/>
      <c r="E145" s="102"/>
      <c r="F145" s="106" t="str">
        <f>IF(C145="","",IFERROR(VLOOKUP(D145,DI!$C$8:$E$208,2,FALSE),0))</f>
        <v/>
      </c>
      <c r="G145" s="107" t="str">
        <f>IF(C145="","",IFERROR(VLOOKUP(F145,DI!$D$8:$E$208,2,FALSE),0))</f>
        <v/>
      </c>
    </row>
    <row r="146" spans="3:7" ht="30" customHeight="1" x14ac:dyDescent="0.25">
      <c r="C146" s="102"/>
      <c r="D146" s="102"/>
      <c r="E146" s="102"/>
      <c r="F146" s="106" t="str">
        <f>IF(C146="","",IFERROR(VLOOKUP(D146,DI!$C$8:$E$208,2,FALSE),0))</f>
        <v/>
      </c>
      <c r="G146" s="107" t="str">
        <f>IF(C146="","",IFERROR(VLOOKUP(F146,DI!$D$8:$E$208,2,FALSE),0))</f>
        <v/>
      </c>
    </row>
    <row r="147" spans="3:7" ht="30" customHeight="1" x14ac:dyDescent="0.25">
      <c r="C147" s="102"/>
      <c r="D147" s="102"/>
      <c r="E147" s="102"/>
      <c r="F147" s="106" t="str">
        <f>IF(C147="","",IFERROR(VLOOKUP(D147,DI!$C$8:$E$208,2,FALSE),0))</f>
        <v/>
      </c>
      <c r="G147" s="107" t="str">
        <f>IF(C147="","",IFERROR(VLOOKUP(F147,DI!$D$8:$E$208,2,FALSE),0))</f>
        <v/>
      </c>
    </row>
    <row r="148" spans="3:7" ht="30" customHeight="1" x14ac:dyDescent="0.25">
      <c r="C148" s="102"/>
      <c r="D148" s="102"/>
      <c r="E148" s="102"/>
      <c r="F148" s="106" t="str">
        <f>IF(C148="","",IFERROR(VLOOKUP(D148,DI!$C$8:$E$208,2,FALSE),0))</f>
        <v/>
      </c>
      <c r="G148" s="107" t="str">
        <f>IF(C148="","",IFERROR(VLOOKUP(F148,DI!$D$8:$E$208,2,FALSE),0))</f>
        <v/>
      </c>
    </row>
    <row r="149" spans="3:7" ht="30" customHeight="1" x14ac:dyDescent="0.25">
      <c r="C149" s="102"/>
      <c r="D149" s="102"/>
      <c r="E149" s="102"/>
      <c r="F149" s="106" t="str">
        <f>IF(C149="","",IFERROR(VLOOKUP(D149,DI!$C$8:$E$208,2,FALSE),0))</f>
        <v/>
      </c>
      <c r="G149" s="107" t="str">
        <f>IF(C149="","",IFERROR(VLOOKUP(F149,DI!$D$8:$E$208,2,FALSE),0))</f>
        <v/>
      </c>
    </row>
    <row r="150" spans="3:7" ht="30" customHeight="1" x14ac:dyDescent="0.25">
      <c r="C150" s="102"/>
      <c r="D150" s="102"/>
      <c r="E150" s="102"/>
      <c r="F150" s="106" t="str">
        <f>IF(C150="","",IFERROR(VLOOKUP(D150,DI!$C$8:$E$208,2,FALSE),0))</f>
        <v/>
      </c>
      <c r="G150" s="107" t="str">
        <f>IF(C150="","",IFERROR(VLOOKUP(F150,DI!$D$8:$E$208,2,FALSE),0))</f>
        <v/>
      </c>
    </row>
    <row r="151" spans="3:7" ht="30" customHeight="1" x14ac:dyDescent="0.25">
      <c r="C151" s="102"/>
      <c r="D151" s="102"/>
      <c r="E151" s="102"/>
      <c r="F151" s="106" t="str">
        <f>IF(C151="","",IFERROR(VLOOKUP(D151,DI!$C$8:$E$208,2,FALSE),0))</f>
        <v/>
      </c>
      <c r="G151" s="107" t="str">
        <f>IF(C151="","",IFERROR(VLOOKUP(F151,DI!$D$8:$E$208,2,FALSE),0))</f>
        <v/>
      </c>
    </row>
    <row r="152" spans="3:7" ht="30" customHeight="1" x14ac:dyDescent="0.25">
      <c r="C152" s="102"/>
      <c r="D152" s="102"/>
      <c r="E152" s="102"/>
      <c r="F152" s="106" t="str">
        <f>IF(C152="","",IFERROR(VLOOKUP(D152,DI!$C$8:$E$208,2,FALSE),0))</f>
        <v/>
      </c>
      <c r="G152" s="107" t="str">
        <f>IF(C152="","",IFERROR(VLOOKUP(F152,DI!$D$8:$E$208,2,FALSE),0))</f>
        <v/>
      </c>
    </row>
    <row r="153" spans="3:7" ht="30" customHeight="1" x14ac:dyDescent="0.25">
      <c r="C153" s="102"/>
      <c r="D153" s="102"/>
      <c r="E153" s="102"/>
      <c r="F153" s="106" t="str">
        <f>IF(C153="","",IFERROR(VLOOKUP(D153,DI!$C$8:$E$208,2,FALSE),0))</f>
        <v/>
      </c>
      <c r="G153" s="107" t="str">
        <f>IF(C153="","",IFERROR(VLOOKUP(F153,DI!$D$8:$E$208,2,FALSE),0))</f>
        <v/>
      </c>
    </row>
    <row r="154" spans="3:7" ht="30" customHeight="1" x14ac:dyDescent="0.25">
      <c r="C154" s="102"/>
      <c r="D154" s="102"/>
      <c r="E154" s="102"/>
      <c r="F154" s="106" t="str">
        <f>IF(C154="","",IFERROR(VLOOKUP(D154,DI!$C$8:$E$208,2,FALSE),0))</f>
        <v/>
      </c>
      <c r="G154" s="107" t="str">
        <f>IF(C154="","",IFERROR(VLOOKUP(F154,DI!$D$8:$E$208,2,FALSE),0))</f>
        <v/>
      </c>
    </row>
    <row r="155" spans="3:7" ht="30" customHeight="1" x14ac:dyDescent="0.25">
      <c r="C155" s="102"/>
      <c r="D155" s="102"/>
      <c r="E155" s="102"/>
      <c r="F155" s="106" t="str">
        <f>IF(C155="","",IFERROR(VLOOKUP(D155,DI!$C$8:$E$208,2,FALSE),0))</f>
        <v/>
      </c>
      <c r="G155" s="107" t="str">
        <f>IF(C155="","",IFERROR(VLOOKUP(F155,DI!$D$8:$E$208,2,FALSE),0))</f>
        <v/>
      </c>
    </row>
    <row r="156" spans="3:7" ht="30" customHeight="1" x14ac:dyDescent="0.25">
      <c r="C156" s="102"/>
      <c r="D156" s="102"/>
      <c r="E156" s="102"/>
      <c r="F156" s="106" t="str">
        <f>IF(C156="","",IFERROR(VLOOKUP(D156,DI!$C$8:$E$208,2,FALSE),0))</f>
        <v/>
      </c>
      <c r="G156" s="107" t="str">
        <f>IF(C156="","",IFERROR(VLOOKUP(F156,DI!$D$8:$E$208,2,FALSE),0))</f>
        <v/>
      </c>
    </row>
    <row r="157" spans="3:7" ht="30" customHeight="1" x14ac:dyDescent="0.25">
      <c r="C157" s="102"/>
      <c r="D157" s="102"/>
      <c r="E157" s="102"/>
      <c r="F157" s="106" t="str">
        <f>IF(C157="","",IFERROR(VLOOKUP(D157,DI!$C$8:$E$208,2,FALSE),0))</f>
        <v/>
      </c>
      <c r="G157" s="107" t="str">
        <f>IF(C157="","",IFERROR(VLOOKUP(F157,DI!$D$8:$E$208,2,FALSE),0))</f>
        <v/>
      </c>
    </row>
    <row r="158" spans="3:7" ht="30" customHeight="1" x14ac:dyDescent="0.25">
      <c r="C158" s="102"/>
      <c r="D158" s="102"/>
      <c r="E158" s="102"/>
      <c r="F158" s="106" t="str">
        <f>IF(C158="","",IFERROR(VLOOKUP(D158,DI!$C$8:$E$208,2,FALSE),0))</f>
        <v/>
      </c>
      <c r="G158" s="107" t="str">
        <f>IF(C158="","",IFERROR(VLOOKUP(F158,DI!$D$8:$E$208,2,FALSE),0))</f>
        <v/>
      </c>
    </row>
    <row r="159" spans="3:7" ht="30" customHeight="1" x14ac:dyDescent="0.25">
      <c r="C159" s="102"/>
      <c r="D159" s="102"/>
      <c r="E159" s="102"/>
      <c r="F159" s="106" t="str">
        <f>IF(C159="","",IFERROR(VLOOKUP(D159,DI!$C$8:$E$208,2,FALSE),0))</f>
        <v/>
      </c>
      <c r="G159" s="107" t="str">
        <f>IF(C159="","",IFERROR(VLOOKUP(F159,DI!$D$8:$E$208,2,FALSE),0))</f>
        <v/>
      </c>
    </row>
    <row r="160" spans="3:7" ht="30" customHeight="1" x14ac:dyDescent="0.25">
      <c r="C160" s="102"/>
      <c r="D160" s="102"/>
      <c r="E160" s="102"/>
      <c r="F160" s="106" t="str">
        <f>IF(C160="","",IFERROR(VLOOKUP(D160,DI!$C$8:$E$208,2,FALSE),0))</f>
        <v/>
      </c>
      <c r="G160" s="107" t="str">
        <f>IF(C160="","",IFERROR(VLOOKUP(F160,DI!$D$8:$E$208,2,FALSE),0))</f>
        <v/>
      </c>
    </row>
    <row r="161" spans="3:7" ht="30" customHeight="1" x14ac:dyDescent="0.25">
      <c r="C161" s="102"/>
      <c r="D161" s="102"/>
      <c r="E161" s="102"/>
      <c r="F161" s="106" t="str">
        <f>IF(C161="","",IFERROR(VLOOKUP(D161,DI!$C$8:$E$208,2,FALSE),0))</f>
        <v/>
      </c>
      <c r="G161" s="107" t="str">
        <f>IF(C161="","",IFERROR(VLOOKUP(F161,DI!$D$8:$E$208,2,FALSE),0))</f>
        <v/>
      </c>
    </row>
    <row r="162" spans="3:7" ht="30" customHeight="1" x14ac:dyDescent="0.25">
      <c r="C162" s="102"/>
      <c r="D162" s="102"/>
      <c r="E162" s="102"/>
      <c r="F162" s="106" t="str">
        <f>IF(C162="","",IFERROR(VLOOKUP(D162,DI!$C$8:$E$208,2,FALSE),0))</f>
        <v/>
      </c>
      <c r="G162" s="107" t="str">
        <f>IF(C162="","",IFERROR(VLOOKUP(F162,DI!$D$8:$E$208,2,FALSE),0))</f>
        <v/>
      </c>
    </row>
    <row r="163" spans="3:7" ht="30" customHeight="1" x14ac:dyDescent="0.25">
      <c r="C163" s="102"/>
      <c r="D163" s="102"/>
      <c r="E163" s="102"/>
      <c r="F163" s="106" t="str">
        <f>IF(C163="","",IFERROR(VLOOKUP(D163,DI!$C$8:$E$208,2,FALSE),0))</f>
        <v/>
      </c>
      <c r="G163" s="107" t="str">
        <f>IF(C163="","",IFERROR(VLOOKUP(F163,DI!$D$8:$E$208,2,FALSE),0))</f>
        <v/>
      </c>
    </row>
    <row r="164" spans="3:7" ht="30" customHeight="1" x14ac:dyDescent="0.25">
      <c r="C164" s="102"/>
      <c r="D164" s="102"/>
      <c r="E164" s="102"/>
      <c r="F164" s="106" t="str">
        <f>IF(C164="","",IFERROR(VLOOKUP(D164,DI!$C$8:$E$208,2,FALSE),0))</f>
        <v/>
      </c>
      <c r="G164" s="107" t="str">
        <f>IF(C164="","",IFERROR(VLOOKUP(F164,DI!$D$8:$E$208,2,FALSE),0))</f>
        <v/>
      </c>
    </row>
    <row r="165" spans="3:7" ht="30" customHeight="1" x14ac:dyDescent="0.25">
      <c r="C165" s="102"/>
      <c r="D165" s="102"/>
      <c r="E165" s="102"/>
      <c r="F165" s="106" t="str">
        <f>IF(C165="","",IFERROR(VLOOKUP(D165,DI!$C$8:$E$208,2,FALSE),0))</f>
        <v/>
      </c>
      <c r="G165" s="107" t="str">
        <f>IF(C165="","",IFERROR(VLOOKUP(F165,DI!$D$8:$E$208,2,FALSE),0))</f>
        <v/>
      </c>
    </row>
    <row r="166" spans="3:7" ht="30" customHeight="1" x14ac:dyDescent="0.25">
      <c r="C166" s="102"/>
      <c r="D166" s="102"/>
      <c r="E166" s="102"/>
      <c r="F166" s="106" t="str">
        <f>IF(C166="","",IFERROR(VLOOKUP(D166,DI!$C$8:$E$208,2,FALSE),0))</f>
        <v/>
      </c>
      <c r="G166" s="107" t="str">
        <f>IF(C166="","",IFERROR(VLOOKUP(F166,DI!$D$8:$E$208,2,FALSE),0))</f>
        <v/>
      </c>
    </row>
    <row r="167" spans="3:7" ht="30" customHeight="1" x14ac:dyDescent="0.25">
      <c r="C167" s="102"/>
      <c r="D167" s="102"/>
      <c r="E167" s="102"/>
      <c r="F167" s="106" t="str">
        <f>IF(C167="","",IFERROR(VLOOKUP(D167,DI!$C$8:$E$208,2,FALSE),0))</f>
        <v/>
      </c>
      <c r="G167" s="107" t="str">
        <f>IF(C167="","",IFERROR(VLOOKUP(F167,DI!$D$8:$E$208,2,FALSE),0))</f>
        <v/>
      </c>
    </row>
    <row r="168" spans="3:7" ht="30" customHeight="1" x14ac:dyDescent="0.25">
      <c r="C168" s="102"/>
      <c r="D168" s="102"/>
      <c r="E168" s="102"/>
      <c r="F168" s="106" t="str">
        <f>IF(C168="","",IFERROR(VLOOKUP(D168,DI!$C$8:$E$208,2,FALSE),0))</f>
        <v/>
      </c>
      <c r="G168" s="107" t="str">
        <f>IF(C168="","",IFERROR(VLOOKUP(F168,DI!$D$8:$E$208,2,FALSE),0))</f>
        <v/>
      </c>
    </row>
    <row r="169" spans="3:7" ht="30" customHeight="1" x14ac:dyDescent="0.25">
      <c r="C169" s="102"/>
      <c r="D169" s="102"/>
      <c r="E169" s="102"/>
      <c r="F169" s="106" t="str">
        <f>IF(C169="","",IFERROR(VLOOKUP(D169,DI!$C$8:$E$208,2,FALSE),0))</f>
        <v/>
      </c>
      <c r="G169" s="107" t="str">
        <f>IF(C169="","",IFERROR(VLOOKUP(F169,DI!$D$8:$E$208,2,FALSE),0))</f>
        <v/>
      </c>
    </row>
    <row r="170" spans="3:7" ht="30" customHeight="1" x14ac:dyDescent="0.25">
      <c r="C170" s="102"/>
      <c r="D170" s="102"/>
      <c r="E170" s="102"/>
      <c r="F170" s="106" t="str">
        <f>IF(C170="","",IFERROR(VLOOKUP(D170,DI!$C$8:$E$208,2,FALSE),0))</f>
        <v/>
      </c>
      <c r="G170" s="107" t="str">
        <f>IF(C170="","",IFERROR(VLOOKUP(F170,DI!$D$8:$E$208,2,FALSE),0))</f>
        <v/>
      </c>
    </row>
    <row r="171" spans="3:7" ht="30" customHeight="1" x14ac:dyDescent="0.25">
      <c r="C171" s="102"/>
      <c r="D171" s="102"/>
      <c r="E171" s="102"/>
      <c r="F171" s="106" t="str">
        <f>IF(C171="","",IFERROR(VLOOKUP(D171,DI!$C$8:$E$208,2,FALSE),0))</f>
        <v/>
      </c>
      <c r="G171" s="107" t="str">
        <f>IF(C171="","",IFERROR(VLOOKUP(F171,DI!$D$8:$E$208,2,FALSE),0))</f>
        <v/>
      </c>
    </row>
    <row r="172" spans="3:7" ht="30" customHeight="1" x14ac:dyDescent="0.25">
      <c r="C172" s="102"/>
      <c r="D172" s="102"/>
      <c r="E172" s="102"/>
      <c r="F172" s="106" t="str">
        <f>IF(C172="","",IFERROR(VLOOKUP(D172,DI!$C$8:$E$208,2,FALSE),0))</f>
        <v/>
      </c>
      <c r="G172" s="107" t="str">
        <f>IF(C172="","",IFERROR(VLOOKUP(F172,DI!$D$8:$E$208,2,FALSE),0))</f>
        <v/>
      </c>
    </row>
    <row r="173" spans="3:7" ht="30" customHeight="1" x14ac:dyDescent="0.25">
      <c r="C173" s="102"/>
      <c r="D173" s="102"/>
      <c r="E173" s="102"/>
      <c r="F173" s="106" t="str">
        <f>IF(C173="","",IFERROR(VLOOKUP(D173,DI!$C$8:$E$208,2,FALSE),0))</f>
        <v/>
      </c>
      <c r="G173" s="107" t="str">
        <f>IF(C173="","",IFERROR(VLOOKUP(F173,DI!$D$8:$E$208,2,FALSE),0))</f>
        <v/>
      </c>
    </row>
    <row r="174" spans="3:7" ht="30" customHeight="1" x14ac:dyDescent="0.25">
      <c r="C174" s="102"/>
      <c r="D174" s="102"/>
      <c r="E174" s="102"/>
      <c r="F174" s="106" t="str">
        <f>IF(C174="","",IFERROR(VLOOKUP(D174,DI!$C$8:$E$208,2,FALSE),0))</f>
        <v/>
      </c>
      <c r="G174" s="107" t="str">
        <f>IF(C174="","",IFERROR(VLOOKUP(F174,DI!$D$8:$E$208,2,FALSE),0))</f>
        <v/>
      </c>
    </row>
    <row r="175" spans="3:7" ht="30" customHeight="1" x14ac:dyDescent="0.25">
      <c r="C175" s="102"/>
      <c r="D175" s="102"/>
      <c r="E175" s="102"/>
      <c r="F175" s="106" t="str">
        <f>IF(C175="","",IFERROR(VLOOKUP(D175,DI!$C$8:$E$208,2,FALSE),0))</f>
        <v/>
      </c>
      <c r="G175" s="107" t="str">
        <f>IF(C175="","",IFERROR(VLOOKUP(F175,DI!$D$8:$E$208,2,FALSE),0))</f>
        <v/>
      </c>
    </row>
    <row r="176" spans="3:7" ht="30" customHeight="1" x14ac:dyDescent="0.25">
      <c r="C176" s="102"/>
      <c r="D176" s="102"/>
      <c r="E176" s="102"/>
      <c r="F176" s="106" t="str">
        <f>IF(C176="","",IFERROR(VLOOKUP(D176,DI!$C$8:$E$208,2,FALSE),0))</f>
        <v/>
      </c>
      <c r="G176" s="107" t="str">
        <f>IF(C176="","",IFERROR(VLOOKUP(F176,DI!$D$8:$E$208,2,FALSE),0))</f>
        <v/>
      </c>
    </row>
    <row r="177" spans="3:7" ht="30" customHeight="1" x14ac:dyDescent="0.25">
      <c r="C177" s="102"/>
      <c r="D177" s="102"/>
      <c r="E177" s="102"/>
      <c r="F177" s="106" t="str">
        <f>IF(C177="","",IFERROR(VLOOKUP(D177,DI!$C$8:$E$208,2,FALSE),0))</f>
        <v/>
      </c>
      <c r="G177" s="107" t="str">
        <f>IF(C177="","",IFERROR(VLOOKUP(F177,DI!$D$8:$E$208,2,FALSE),0))</f>
        <v/>
      </c>
    </row>
    <row r="178" spans="3:7" ht="30" customHeight="1" x14ac:dyDescent="0.25">
      <c r="C178" s="102"/>
      <c r="D178" s="102"/>
      <c r="E178" s="102"/>
      <c r="F178" s="106" t="str">
        <f>IF(C178="","",IFERROR(VLOOKUP(D178,DI!$C$8:$E$208,2,FALSE),0))</f>
        <v/>
      </c>
      <c r="G178" s="107" t="str">
        <f>IF(C178="","",IFERROR(VLOOKUP(F178,DI!$D$8:$E$208,2,FALSE),0))</f>
        <v/>
      </c>
    </row>
    <row r="179" spans="3:7" ht="30" customHeight="1" x14ac:dyDescent="0.25">
      <c r="C179" s="102"/>
      <c r="D179" s="102"/>
      <c r="E179" s="102"/>
      <c r="F179" s="106" t="str">
        <f>IF(C179="","",IFERROR(VLOOKUP(D179,DI!$C$8:$E$208,2,FALSE),0))</f>
        <v/>
      </c>
      <c r="G179" s="107" t="str">
        <f>IF(C179="","",IFERROR(VLOOKUP(F179,DI!$D$8:$E$208,2,FALSE),0))</f>
        <v/>
      </c>
    </row>
    <row r="180" spans="3:7" ht="30" customHeight="1" x14ac:dyDescent="0.25">
      <c r="C180" s="102"/>
      <c r="D180" s="102"/>
      <c r="E180" s="102"/>
      <c r="F180" s="106" t="str">
        <f>IF(C180="","",IFERROR(VLOOKUP(D180,DI!$C$8:$E$208,2,FALSE),0))</f>
        <v/>
      </c>
      <c r="G180" s="107" t="str">
        <f>IF(C180="","",IFERROR(VLOOKUP(F180,DI!$D$8:$E$208,2,FALSE),0))</f>
        <v/>
      </c>
    </row>
    <row r="181" spans="3:7" ht="30" customHeight="1" x14ac:dyDescent="0.25">
      <c r="C181" s="102"/>
      <c r="D181" s="102"/>
      <c r="E181" s="102"/>
      <c r="F181" s="106" t="str">
        <f>IF(C181="","",IFERROR(VLOOKUP(D181,DI!$C$8:$E$208,2,FALSE),0))</f>
        <v/>
      </c>
      <c r="G181" s="107" t="str">
        <f>IF(C181="","",IFERROR(VLOOKUP(F181,DI!$D$8:$E$208,2,FALSE),0))</f>
        <v/>
      </c>
    </row>
    <row r="182" spans="3:7" ht="30" customHeight="1" x14ac:dyDescent="0.25">
      <c r="C182" s="102"/>
      <c r="D182" s="102"/>
      <c r="E182" s="102"/>
      <c r="F182" s="106" t="str">
        <f>IF(C182="","",IFERROR(VLOOKUP(D182,DI!$C$8:$E$208,2,FALSE),0))</f>
        <v/>
      </c>
      <c r="G182" s="107" t="str">
        <f>IF(C182="","",IFERROR(VLOOKUP(F182,DI!$D$8:$E$208,2,FALSE),0))</f>
        <v/>
      </c>
    </row>
    <row r="183" spans="3:7" ht="30" customHeight="1" x14ac:dyDescent="0.25">
      <c r="C183" s="102"/>
      <c r="D183" s="102"/>
      <c r="E183" s="102"/>
      <c r="F183" s="106" t="str">
        <f>IF(C183="","",IFERROR(VLOOKUP(D183,DI!$C$8:$E$208,2,FALSE),0))</f>
        <v/>
      </c>
      <c r="G183" s="107" t="str">
        <f>IF(C183="","",IFERROR(VLOOKUP(F183,DI!$D$8:$E$208,2,FALSE),0))</f>
        <v/>
      </c>
    </row>
    <row r="184" spans="3:7" ht="30" customHeight="1" x14ac:dyDescent="0.25">
      <c r="C184" s="102"/>
      <c r="D184" s="102"/>
      <c r="E184" s="102"/>
      <c r="F184" s="106" t="str">
        <f>IF(C184="","",IFERROR(VLOOKUP(D184,DI!$C$8:$E$208,2,FALSE),0))</f>
        <v/>
      </c>
      <c r="G184" s="107" t="str">
        <f>IF(C184="","",IFERROR(VLOOKUP(F184,DI!$D$8:$E$208,2,FALSE),0))</f>
        <v/>
      </c>
    </row>
    <row r="185" spans="3:7" ht="30" customHeight="1" x14ac:dyDescent="0.25">
      <c r="C185" s="102"/>
      <c r="D185" s="102"/>
      <c r="E185" s="102"/>
      <c r="F185" s="106" t="str">
        <f>IF(C185="","",IFERROR(VLOOKUP(D185,DI!$C$8:$E$208,2,FALSE),0))</f>
        <v/>
      </c>
      <c r="G185" s="107" t="str">
        <f>IF(C185="","",IFERROR(VLOOKUP(F185,DI!$D$8:$E$208,2,FALSE),0))</f>
        <v/>
      </c>
    </row>
    <row r="186" spans="3:7" ht="30" customHeight="1" x14ac:dyDescent="0.25">
      <c r="C186" s="102"/>
      <c r="D186" s="102"/>
      <c r="E186" s="102"/>
      <c r="F186" s="106" t="str">
        <f>IF(C186="","",IFERROR(VLOOKUP(D186,DI!$C$8:$E$208,2,FALSE),0))</f>
        <v/>
      </c>
      <c r="G186" s="107" t="str">
        <f>IF(C186="","",IFERROR(VLOOKUP(F186,DI!$D$8:$E$208,2,FALSE),0))</f>
        <v/>
      </c>
    </row>
    <row r="187" spans="3:7" ht="30" customHeight="1" x14ac:dyDescent="0.25">
      <c r="C187" s="102"/>
      <c r="D187" s="102"/>
      <c r="E187" s="102"/>
      <c r="F187" s="106" t="str">
        <f>IF(C187="","",IFERROR(VLOOKUP(D187,DI!$C$8:$E$208,2,FALSE),0))</f>
        <v/>
      </c>
      <c r="G187" s="107" t="str">
        <f>IF(C187="","",IFERROR(VLOOKUP(F187,DI!$D$8:$E$208,2,FALSE),0))</f>
        <v/>
      </c>
    </row>
    <row r="188" spans="3:7" ht="30" customHeight="1" x14ac:dyDescent="0.25">
      <c r="C188" s="102"/>
      <c r="D188" s="102"/>
      <c r="E188" s="102"/>
      <c r="F188" s="106" t="str">
        <f>IF(C188="","",IFERROR(VLOOKUP(D188,DI!$C$8:$E$208,2,FALSE),0))</f>
        <v/>
      </c>
      <c r="G188" s="107" t="str">
        <f>IF(C188="","",IFERROR(VLOOKUP(F188,DI!$D$8:$E$208,2,FALSE),0))</f>
        <v/>
      </c>
    </row>
    <row r="189" spans="3:7" ht="30" customHeight="1" x14ac:dyDescent="0.25">
      <c r="C189" s="102"/>
      <c r="D189" s="102"/>
      <c r="E189" s="102"/>
      <c r="F189" s="106" t="str">
        <f>IF(C189="","",IFERROR(VLOOKUP(D189,DI!$C$8:$E$208,2,FALSE),0))</f>
        <v/>
      </c>
      <c r="G189" s="107" t="str">
        <f>IF(C189="","",IFERROR(VLOOKUP(F189,DI!$D$8:$E$208,2,FALSE),0))</f>
        <v/>
      </c>
    </row>
    <row r="190" spans="3:7" ht="30" customHeight="1" x14ac:dyDescent="0.25">
      <c r="C190" s="102"/>
      <c r="D190" s="102"/>
      <c r="E190" s="102"/>
      <c r="F190" s="106" t="str">
        <f>IF(C190="","",IFERROR(VLOOKUP(D190,DI!$C$8:$E$208,2,FALSE),0))</f>
        <v/>
      </c>
      <c r="G190" s="107" t="str">
        <f>IF(C190="","",IFERROR(VLOOKUP(F190,DI!$D$8:$E$208,2,FALSE),0))</f>
        <v/>
      </c>
    </row>
    <row r="191" spans="3:7" ht="30" customHeight="1" x14ac:dyDescent="0.25">
      <c r="C191" s="102"/>
      <c r="D191" s="102"/>
      <c r="E191" s="102"/>
      <c r="F191" s="106" t="str">
        <f>IF(C191="","",IFERROR(VLOOKUP(D191,DI!$C$8:$E$208,2,FALSE),0))</f>
        <v/>
      </c>
      <c r="G191" s="107" t="str">
        <f>IF(C191="","",IFERROR(VLOOKUP(F191,DI!$D$8:$E$208,2,FALSE),0))</f>
        <v/>
      </c>
    </row>
    <row r="192" spans="3:7" ht="30" customHeight="1" x14ac:dyDescent="0.25">
      <c r="C192" s="102"/>
      <c r="D192" s="102"/>
      <c r="E192" s="102"/>
      <c r="F192" s="106" t="str">
        <f>IF(C192="","",IFERROR(VLOOKUP(D192,DI!$C$8:$E$208,2,FALSE),0))</f>
        <v/>
      </c>
      <c r="G192" s="107" t="str">
        <f>IF(C192="","",IFERROR(VLOOKUP(F192,DI!$D$8:$E$208,2,FALSE),0))</f>
        <v/>
      </c>
    </row>
    <row r="193" spans="3:7" ht="30" customHeight="1" x14ac:dyDescent="0.25">
      <c r="C193" s="102"/>
      <c r="D193" s="102"/>
      <c r="E193" s="102"/>
      <c r="F193" s="106" t="str">
        <f>IF(C193="","",IFERROR(VLOOKUP(D193,DI!$C$8:$E$208,2,FALSE),0))</f>
        <v/>
      </c>
      <c r="G193" s="107" t="str">
        <f>IF(C193="","",IFERROR(VLOOKUP(F193,DI!$D$8:$E$208,2,FALSE),0))</f>
        <v/>
      </c>
    </row>
    <row r="194" spans="3:7" ht="30" customHeight="1" x14ac:dyDescent="0.25">
      <c r="C194" s="102"/>
      <c r="D194" s="102"/>
      <c r="E194" s="102"/>
      <c r="F194" s="106" t="str">
        <f>IF(C194="","",IFERROR(VLOOKUP(D194,DI!$C$8:$E$208,2,FALSE),0))</f>
        <v/>
      </c>
      <c r="G194" s="107" t="str">
        <f>IF(C194="","",IFERROR(VLOOKUP(F194,DI!$D$8:$E$208,2,FALSE),0))</f>
        <v/>
      </c>
    </row>
    <row r="195" spans="3:7" ht="30" customHeight="1" x14ac:dyDescent="0.25">
      <c r="C195" s="102"/>
      <c r="D195" s="102"/>
      <c r="E195" s="102"/>
      <c r="F195" s="106" t="str">
        <f>IF(C195="","",IFERROR(VLOOKUP(D195,DI!$C$8:$E$208,2,FALSE),0))</f>
        <v/>
      </c>
      <c r="G195" s="107" t="str">
        <f>IF(C195="","",IFERROR(VLOOKUP(F195,DI!$D$8:$E$208,2,FALSE),0))</f>
        <v/>
      </c>
    </row>
    <row r="196" spans="3:7" ht="30" customHeight="1" x14ac:dyDescent="0.25">
      <c r="C196" s="102"/>
      <c r="D196" s="102"/>
      <c r="E196" s="102"/>
      <c r="F196" s="106" t="str">
        <f>IF(C196="","",IFERROR(VLOOKUP(D196,DI!$C$8:$E$208,2,FALSE),0))</f>
        <v/>
      </c>
      <c r="G196" s="107" t="str">
        <f>IF(C196="","",IFERROR(VLOOKUP(F196,DI!$D$8:$E$208,2,FALSE),0))</f>
        <v/>
      </c>
    </row>
    <row r="197" spans="3:7" ht="30" customHeight="1" x14ac:dyDescent="0.25">
      <c r="C197" s="102"/>
      <c r="D197" s="102"/>
      <c r="E197" s="102"/>
      <c r="F197" s="106" t="str">
        <f>IF(C197="","",IFERROR(VLOOKUP(D197,DI!$C$8:$E$208,2,FALSE),0))</f>
        <v/>
      </c>
      <c r="G197" s="107" t="str">
        <f>IF(C197="","",IFERROR(VLOOKUP(F197,DI!$D$8:$E$208,2,FALSE),0))</f>
        <v/>
      </c>
    </row>
    <row r="198" spans="3:7" ht="30" customHeight="1" x14ac:dyDescent="0.25">
      <c r="C198" s="102"/>
      <c r="D198" s="102"/>
      <c r="E198" s="102"/>
      <c r="F198" s="106" t="str">
        <f>IF(C198="","",IFERROR(VLOOKUP(D198,DI!$C$8:$E$208,2,FALSE),0))</f>
        <v/>
      </c>
      <c r="G198" s="107" t="str">
        <f>IF(C198="","",IFERROR(VLOOKUP(F198,DI!$D$8:$E$208,2,FALSE),0))</f>
        <v/>
      </c>
    </row>
    <row r="199" spans="3:7" ht="30" customHeight="1" x14ac:dyDescent="0.25">
      <c r="C199" s="102"/>
      <c r="D199" s="102"/>
      <c r="E199" s="102"/>
      <c r="F199" s="106" t="str">
        <f>IF(C199="","",IFERROR(VLOOKUP(D199,DI!$C$8:$E$208,2,FALSE),0))</f>
        <v/>
      </c>
      <c r="G199" s="107" t="str">
        <f>IF(C199="","",IFERROR(VLOOKUP(F199,DI!$D$8:$E$208,2,FALSE),0))</f>
        <v/>
      </c>
    </row>
    <row r="200" spans="3:7" ht="30" customHeight="1" x14ac:dyDescent="0.25">
      <c r="C200" s="102"/>
      <c r="D200" s="102"/>
      <c r="E200" s="102"/>
      <c r="F200" s="106" t="str">
        <f>IF(C200="","",IFERROR(VLOOKUP(D200,DI!$C$8:$E$208,2,FALSE),0))</f>
        <v/>
      </c>
      <c r="G200" s="107" t="str">
        <f>IF(C200="","",IFERROR(VLOOKUP(F200,DI!$D$8:$E$208,2,FALSE),0))</f>
        <v/>
      </c>
    </row>
    <row r="201" spans="3:7" ht="30" customHeight="1" x14ac:dyDescent="0.25">
      <c r="C201" s="102"/>
      <c r="D201" s="102"/>
      <c r="E201" s="102"/>
      <c r="F201" s="106" t="str">
        <f>IF(C201="","",IFERROR(VLOOKUP(D201,DI!$C$8:$E$208,2,FALSE),0))</f>
        <v/>
      </c>
      <c r="G201" s="107" t="str">
        <f>IF(C201="","",IFERROR(VLOOKUP(F201,DI!$D$8:$E$208,2,FALSE),0))</f>
        <v/>
      </c>
    </row>
    <row r="202" spans="3:7" ht="30" customHeight="1" x14ac:dyDescent="0.25">
      <c r="C202" s="102"/>
      <c r="D202" s="102"/>
      <c r="E202" s="102"/>
      <c r="F202" s="106" t="str">
        <f>IF(C202="","",IFERROR(VLOOKUP(D202,DI!$C$8:$E$208,2,FALSE),0))</f>
        <v/>
      </c>
      <c r="G202" s="107" t="str">
        <f>IF(C202="","",IFERROR(VLOOKUP(F202,DI!$D$8:$E$208,2,FALSE),0))</f>
        <v/>
      </c>
    </row>
    <row r="203" spans="3:7" ht="30" customHeight="1" x14ac:dyDescent="0.25">
      <c r="C203" s="102"/>
      <c r="D203" s="102"/>
      <c r="E203" s="102"/>
      <c r="F203" s="106" t="str">
        <f>IF(C203="","",IFERROR(VLOOKUP(D203,DI!$C$8:$E$208,2,FALSE),0))</f>
        <v/>
      </c>
      <c r="G203" s="107" t="str">
        <f>IF(C203="","",IFERROR(VLOOKUP(F203,DI!$D$8:$E$208,2,FALSE),0))</f>
        <v/>
      </c>
    </row>
    <row r="204" spans="3:7" ht="30" customHeight="1" x14ac:dyDescent="0.25">
      <c r="C204" s="102"/>
      <c r="D204" s="102"/>
      <c r="E204" s="102"/>
      <c r="F204" s="106" t="str">
        <f>IF(C204="","",IFERROR(VLOOKUP(D204,DI!$C$8:$E$208,2,FALSE),0))</f>
        <v/>
      </c>
      <c r="G204" s="107" t="str">
        <f>IF(C204="","",IFERROR(VLOOKUP(F204,DI!$D$8:$E$208,2,FALSE),0))</f>
        <v/>
      </c>
    </row>
    <row r="205" spans="3:7" ht="30" customHeight="1" x14ac:dyDescent="0.25">
      <c r="C205" s="102"/>
      <c r="D205" s="102"/>
      <c r="E205" s="102"/>
      <c r="F205" s="106" t="str">
        <f>IF(C205="","",IFERROR(VLOOKUP(D205,DI!$C$8:$E$208,2,FALSE),0))</f>
        <v/>
      </c>
      <c r="G205" s="107" t="str">
        <f>IF(C205="","",IFERROR(VLOOKUP(F205,DI!$D$8:$E$208,2,FALSE),0))</f>
        <v/>
      </c>
    </row>
    <row r="206" spans="3:7" ht="30" customHeight="1" x14ac:dyDescent="0.25">
      <c r="C206" s="102"/>
      <c r="D206" s="102"/>
      <c r="E206" s="102"/>
      <c r="F206" s="106" t="str">
        <f>IF(C206="","",IFERROR(VLOOKUP(D206,DI!$C$8:$E$208,2,FALSE),0))</f>
        <v/>
      </c>
      <c r="G206" s="107" t="str">
        <f>IF(C206="","",IFERROR(VLOOKUP(F206,DI!$D$8:$E$208,2,FALSE),0))</f>
        <v/>
      </c>
    </row>
    <row r="207" spans="3:7" ht="30" customHeight="1" x14ac:dyDescent="0.25">
      <c r="C207" s="102"/>
      <c r="D207" s="102"/>
      <c r="E207" s="102"/>
      <c r="F207" s="106" t="str">
        <f>IF(C207="","",IFERROR(VLOOKUP(D207,DI!$C$8:$E$208,2,FALSE),0))</f>
        <v/>
      </c>
      <c r="G207" s="107" t="str">
        <f>IF(C207="","",IFERROR(VLOOKUP(F207,DI!$D$8:$E$208,2,FALSE),0))</f>
        <v/>
      </c>
    </row>
    <row r="208" spans="3:7" ht="30" customHeight="1" x14ac:dyDescent="0.25">
      <c r="C208" s="102"/>
      <c r="D208" s="102"/>
      <c r="E208" s="102"/>
      <c r="F208" s="106" t="str">
        <f>IF(C208="","",IFERROR(VLOOKUP(D208,DI!$C$8:$E$208,2,FALSE),0))</f>
        <v/>
      </c>
      <c r="G208" s="107" t="str">
        <f>IF(C208="","",IFERROR(VLOOKUP(F208,DI!$D$8:$E$208,2,FALSE),0))</f>
        <v/>
      </c>
    </row>
    <row r="209" spans="3:7" ht="30" customHeight="1" x14ac:dyDescent="0.25">
      <c r="C209" s="102"/>
      <c r="D209" s="102"/>
      <c r="E209" s="102"/>
      <c r="F209" s="106" t="str">
        <f>IF(C209="","",IFERROR(VLOOKUP(D209,DI!$C$8:$E$208,2,FALSE),0))</f>
        <v/>
      </c>
      <c r="G209" s="107" t="str">
        <f>IF(C209="","",IFERROR(VLOOKUP(F209,DI!$D$8:$E$208,2,FALSE),0))</f>
        <v/>
      </c>
    </row>
    <row r="210" spans="3:7" ht="30" customHeight="1" x14ac:dyDescent="0.25">
      <c r="C210" s="102"/>
      <c r="D210" s="102"/>
      <c r="E210" s="102"/>
      <c r="F210" s="106" t="str">
        <f>IF(C210="","",IFERROR(VLOOKUP(D210,DI!$C$8:$E$208,2,FALSE),0))</f>
        <v/>
      </c>
      <c r="G210" s="107" t="str">
        <f>IF(C210="","",IFERROR(VLOOKUP(F210,DI!$D$8:$E$208,2,FALSE),0))</f>
        <v/>
      </c>
    </row>
    <row r="211" spans="3:7" ht="30" customHeight="1" x14ac:dyDescent="0.25">
      <c r="C211" s="102"/>
      <c r="D211" s="102"/>
      <c r="E211" s="102"/>
      <c r="F211" s="106" t="str">
        <f>IF(C211="","",IFERROR(VLOOKUP(D211,DI!$C$8:$E$208,2,FALSE),0))</f>
        <v/>
      </c>
      <c r="G211" s="107" t="str">
        <f>IF(C211="","",IFERROR(VLOOKUP(F211,DI!$D$8:$E$208,2,FALSE),0))</f>
        <v/>
      </c>
    </row>
    <row r="212" spans="3:7" ht="30" customHeight="1" x14ac:dyDescent="0.25">
      <c r="C212" s="102"/>
      <c r="D212" s="102"/>
      <c r="E212" s="102"/>
      <c r="F212" s="106" t="str">
        <f>IF(C212="","",IFERROR(VLOOKUP(D212,DI!$C$8:$E$208,2,FALSE),0))</f>
        <v/>
      </c>
      <c r="G212" s="107" t="str">
        <f>IF(C212="","",IFERROR(VLOOKUP(F212,DI!$D$8:$E$208,2,FALSE),0))</f>
        <v/>
      </c>
    </row>
    <row r="213" spans="3:7" ht="30" customHeight="1" x14ac:dyDescent="0.25">
      <c r="C213" s="102"/>
      <c r="D213" s="102"/>
      <c r="E213" s="102"/>
      <c r="F213" s="106" t="str">
        <f>IF(C213="","",IFERROR(VLOOKUP(D213,DI!$C$8:$E$208,2,FALSE),0))</f>
        <v/>
      </c>
      <c r="G213" s="107" t="str">
        <f>IF(C213="","",IFERROR(VLOOKUP(F213,DI!$D$8:$E$208,2,FALSE),0))</f>
        <v/>
      </c>
    </row>
    <row r="214" spans="3:7" ht="30" customHeight="1" x14ac:dyDescent="0.25">
      <c r="C214" s="102"/>
      <c r="D214" s="102"/>
      <c r="E214" s="102"/>
      <c r="F214" s="106" t="str">
        <f>IF(C214="","",IFERROR(VLOOKUP(D214,DI!$C$8:$E$208,2,FALSE),0))</f>
        <v/>
      </c>
      <c r="G214" s="107" t="str">
        <f>IF(C214="","",IFERROR(VLOOKUP(F214,DI!$D$8:$E$208,2,FALSE),0))</f>
        <v/>
      </c>
    </row>
    <row r="215" spans="3:7" ht="30" customHeight="1" x14ac:dyDescent="0.25">
      <c r="C215" s="102"/>
      <c r="D215" s="102"/>
      <c r="E215" s="102"/>
      <c r="F215" s="106" t="str">
        <f>IF(C215="","",IFERROR(VLOOKUP(D215,DI!$C$8:$E$208,2,FALSE),0))</f>
        <v/>
      </c>
      <c r="G215" s="107" t="str">
        <f>IF(C215="","",IFERROR(VLOOKUP(F215,DI!$D$8:$E$208,2,FALSE),0))</f>
        <v/>
      </c>
    </row>
    <row r="216" spans="3:7" ht="30" customHeight="1" x14ac:dyDescent="0.25">
      <c r="C216" s="102"/>
      <c r="D216" s="102"/>
      <c r="E216" s="102"/>
      <c r="F216" s="106" t="str">
        <f>IF(C216="","",IFERROR(VLOOKUP(D216,DI!$C$8:$E$208,2,FALSE),0))</f>
        <v/>
      </c>
      <c r="G216" s="107" t="str">
        <f>IF(C216="","",IFERROR(VLOOKUP(F216,DI!$D$8:$E$208,2,FALSE),0))</f>
        <v/>
      </c>
    </row>
    <row r="217" spans="3:7" ht="30" customHeight="1" x14ac:dyDescent="0.25">
      <c r="C217" s="102"/>
      <c r="D217" s="102"/>
      <c r="E217" s="102"/>
      <c r="F217" s="106" t="str">
        <f>IF(C217="","",IFERROR(VLOOKUP(D217,DI!$C$8:$E$208,2,FALSE),0))</f>
        <v/>
      </c>
      <c r="G217" s="107" t="str">
        <f>IF(C217="","",IFERROR(VLOOKUP(F217,DI!$D$8:$E$208,2,FALSE),0))</f>
        <v/>
      </c>
    </row>
    <row r="218" spans="3:7" ht="30" customHeight="1" x14ac:dyDescent="0.25">
      <c r="C218" s="102"/>
      <c r="D218" s="102"/>
      <c r="E218" s="102"/>
      <c r="F218" s="106" t="str">
        <f>IF(C218="","",IFERROR(VLOOKUP(D218,DI!$C$8:$E$208,2,FALSE),0))</f>
        <v/>
      </c>
      <c r="G218" s="107" t="str">
        <f>IF(C218="","",IFERROR(VLOOKUP(F218,DI!$D$8:$E$208,2,FALSE),0))</f>
        <v/>
      </c>
    </row>
    <row r="219" spans="3:7" ht="30" customHeight="1" x14ac:dyDescent="0.25">
      <c r="C219" s="102"/>
      <c r="D219" s="102"/>
      <c r="E219" s="102"/>
      <c r="F219" s="106" t="str">
        <f>IF(C219="","",IFERROR(VLOOKUP(D219,DI!$C$8:$E$208,2,FALSE),0))</f>
        <v/>
      </c>
      <c r="G219" s="107" t="str">
        <f>IF(C219="","",IFERROR(VLOOKUP(F219,DI!$D$8:$E$208,2,FALSE),0))</f>
        <v/>
      </c>
    </row>
    <row r="220" spans="3:7" ht="30" customHeight="1" x14ac:dyDescent="0.25">
      <c r="C220" s="102"/>
      <c r="D220" s="102"/>
      <c r="E220" s="102"/>
      <c r="F220" s="106" t="str">
        <f>IF(C220="","",IFERROR(VLOOKUP(D220,DI!$C$8:$E$208,2,FALSE),0))</f>
        <v/>
      </c>
      <c r="G220" s="107" t="str">
        <f>IF(C220="","",IFERROR(VLOOKUP(F220,DI!$D$8:$E$208,2,FALSE),0))</f>
        <v/>
      </c>
    </row>
    <row r="221" spans="3:7" ht="30" customHeight="1" x14ac:dyDescent="0.25">
      <c r="C221" s="102"/>
      <c r="D221" s="102"/>
      <c r="E221" s="102"/>
      <c r="F221" s="106" t="str">
        <f>IF(C221="","",IFERROR(VLOOKUP(D221,DI!$C$8:$E$208,2,FALSE),0))</f>
        <v/>
      </c>
      <c r="G221" s="107" t="str">
        <f>IF(C221="","",IFERROR(VLOOKUP(F221,DI!$D$8:$E$208,2,FALSE),0))</f>
        <v/>
      </c>
    </row>
    <row r="222" spans="3:7" ht="30" customHeight="1" x14ac:dyDescent="0.25">
      <c r="C222" s="102"/>
      <c r="D222" s="102"/>
      <c r="E222" s="102"/>
      <c r="F222" s="106" t="str">
        <f>IF(C222="","",IFERROR(VLOOKUP(D222,DI!$C$8:$E$208,2,FALSE),0))</f>
        <v/>
      </c>
      <c r="G222" s="107" t="str">
        <f>IF(C222="","",IFERROR(VLOOKUP(F222,DI!$D$8:$E$208,2,FALSE),0))</f>
        <v/>
      </c>
    </row>
    <row r="223" spans="3:7" ht="30" customHeight="1" x14ac:dyDescent="0.25">
      <c r="C223" s="102"/>
      <c r="D223" s="102"/>
      <c r="E223" s="102"/>
      <c r="F223" s="106" t="str">
        <f>IF(C223="","",IFERROR(VLOOKUP(D223,DI!$C$8:$E$208,2,FALSE),0))</f>
        <v/>
      </c>
      <c r="G223" s="107" t="str">
        <f>IF(C223="","",IFERROR(VLOOKUP(F223,DI!$D$8:$E$208,2,FALSE),0))</f>
        <v/>
      </c>
    </row>
    <row r="224" spans="3:7" ht="30" customHeight="1" x14ac:dyDescent="0.25">
      <c r="C224" s="102"/>
      <c r="D224" s="102"/>
      <c r="E224" s="102"/>
      <c r="F224" s="106" t="str">
        <f>IF(C224="","",IFERROR(VLOOKUP(D224,DI!$C$8:$E$208,2,FALSE),0))</f>
        <v/>
      </c>
      <c r="G224" s="107" t="str">
        <f>IF(C224="","",IFERROR(VLOOKUP(F224,DI!$D$8:$E$208,2,FALSE),0))</f>
        <v/>
      </c>
    </row>
    <row r="225" spans="3:7" ht="30" customHeight="1" x14ac:dyDescent="0.25">
      <c r="C225" s="102"/>
      <c r="D225" s="102"/>
      <c r="E225" s="102"/>
      <c r="F225" s="106" t="str">
        <f>IF(C225="","",IFERROR(VLOOKUP(D225,DI!$C$8:$E$208,2,FALSE),0))</f>
        <v/>
      </c>
      <c r="G225" s="107" t="str">
        <f>IF(C225="","",IFERROR(VLOOKUP(F225,DI!$D$8:$E$208,2,FALSE),0))</f>
        <v/>
      </c>
    </row>
    <row r="226" spans="3:7" ht="30" customHeight="1" x14ac:dyDescent="0.25">
      <c r="C226" s="102"/>
      <c r="D226" s="102"/>
      <c r="E226" s="102"/>
      <c r="F226" s="106" t="str">
        <f>IF(C226="","",IFERROR(VLOOKUP(D226,DI!$C$8:$E$208,2,FALSE),0))</f>
        <v/>
      </c>
      <c r="G226" s="107" t="str">
        <f>IF(C226="","",IFERROR(VLOOKUP(F226,DI!$D$8:$E$208,2,FALSE),0))</f>
        <v/>
      </c>
    </row>
    <row r="227" spans="3:7" ht="30" customHeight="1" x14ac:dyDescent="0.25">
      <c r="C227" s="102"/>
      <c r="D227" s="102"/>
      <c r="E227" s="102"/>
      <c r="F227" s="106" t="str">
        <f>IF(C227="","",IFERROR(VLOOKUP(D227,DI!$C$8:$E$208,2,FALSE),0))</f>
        <v/>
      </c>
      <c r="G227" s="107" t="str">
        <f>IF(C227="","",IFERROR(VLOOKUP(F227,DI!$D$8:$E$208,2,FALSE),0))</f>
        <v/>
      </c>
    </row>
    <row r="228" spans="3:7" ht="30" customHeight="1" x14ac:dyDescent="0.25">
      <c r="C228" s="102"/>
      <c r="D228" s="102"/>
      <c r="E228" s="102"/>
      <c r="F228" s="106" t="str">
        <f>IF(C228="","",IFERROR(VLOOKUP(D228,DI!$C$8:$E$208,2,FALSE),0))</f>
        <v/>
      </c>
      <c r="G228" s="107" t="str">
        <f>IF(C228="","",IFERROR(VLOOKUP(F228,DI!$D$8:$E$208,2,FALSE),0))</f>
        <v/>
      </c>
    </row>
    <row r="229" spans="3:7" ht="30" customHeight="1" x14ac:dyDescent="0.25">
      <c r="C229" s="102"/>
      <c r="D229" s="102"/>
      <c r="E229" s="102"/>
      <c r="F229" s="106" t="str">
        <f>IF(C229="","",IFERROR(VLOOKUP(D229,DI!$C$8:$E$208,2,FALSE),0))</f>
        <v/>
      </c>
      <c r="G229" s="107" t="str">
        <f>IF(C229="","",IFERROR(VLOOKUP(F229,DI!$D$8:$E$208,2,FALSE),0))</f>
        <v/>
      </c>
    </row>
    <row r="230" spans="3:7" ht="30" customHeight="1" x14ac:dyDescent="0.25">
      <c r="C230" s="102"/>
      <c r="D230" s="102"/>
      <c r="E230" s="102"/>
      <c r="F230" s="106" t="str">
        <f>IF(C230="","",IFERROR(VLOOKUP(D230,DI!$C$8:$E$208,2,FALSE),0))</f>
        <v/>
      </c>
      <c r="G230" s="107" t="str">
        <f>IF(C230="","",IFERROR(VLOOKUP(F230,DI!$D$8:$E$208,2,FALSE),0))</f>
        <v/>
      </c>
    </row>
    <row r="231" spans="3:7" ht="30" customHeight="1" x14ac:dyDescent="0.25">
      <c r="C231" s="102"/>
      <c r="D231" s="102"/>
      <c r="E231" s="102"/>
      <c r="F231" s="106" t="str">
        <f>IF(C231="","",IFERROR(VLOOKUP(D231,DI!$C$8:$E$208,2,FALSE),0))</f>
        <v/>
      </c>
      <c r="G231" s="107" t="str">
        <f>IF(C231="","",IFERROR(VLOOKUP(F231,DI!$D$8:$E$208,2,FALSE),0))</f>
        <v/>
      </c>
    </row>
    <row r="232" spans="3:7" ht="30" customHeight="1" x14ac:dyDescent="0.25">
      <c r="C232" s="102"/>
      <c r="D232" s="102"/>
      <c r="E232" s="102"/>
      <c r="F232" s="106" t="str">
        <f>IF(C232="","",IFERROR(VLOOKUP(D232,DI!$C$8:$E$208,2,FALSE),0))</f>
        <v/>
      </c>
      <c r="G232" s="107" t="str">
        <f>IF(C232="","",IFERROR(VLOOKUP(F232,DI!$D$8:$E$208,2,FALSE),0))</f>
        <v/>
      </c>
    </row>
    <row r="233" spans="3:7" ht="30" customHeight="1" x14ac:dyDescent="0.25">
      <c r="C233" s="102"/>
      <c r="D233" s="102"/>
      <c r="E233" s="102"/>
      <c r="F233" s="106" t="str">
        <f>IF(C233="","",IFERROR(VLOOKUP(D233,DI!$C$8:$E$208,2,FALSE),0))</f>
        <v/>
      </c>
      <c r="G233" s="107" t="str">
        <f>IF(C233="","",IFERROR(VLOOKUP(F233,DI!$D$8:$E$208,2,FALSE),0))</f>
        <v/>
      </c>
    </row>
    <row r="234" spans="3:7" ht="30" customHeight="1" x14ac:dyDescent="0.25">
      <c r="C234" s="102"/>
      <c r="D234" s="102"/>
      <c r="E234" s="102"/>
      <c r="F234" s="106" t="str">
        <f>IF(C234="","",IFERROR(VLOOKUP(D234,DI!$C$8:$E$208,2,FALSE),0))</f>
        <v/>
      </c>
      <c r="G234" s="107" t="str">
        <f>IF(C234="","",IFERROR(VLOOKUP(F234,DI!$D$8:$E$208,2,FALSE),0))</f>
        <v/>
      </c>
    </row>
    <row r="235" spans="3:7" ht="30" customHeight="1" x14ac:dyDescent="0.25">
      <c r="C235" s="102"/>
      <c r="D235" s="102"/>
      <c r="E235" s="102"/>
      <c r="F235" s="106" t="str">
        <f>IF(C235="","",IFERROR(VLOOKUP(D235,DI!$C$8:$E$208,2,FALSE),0))</f>
        <v/>
      </c>
      <c r="G235" s="107" t="str">
        <f>IF(C235="","",IFERROR(VLOOKUP(F235,DI!$D$8:$E$208,2,FALSE),0))</f>
        <v/>
      </c>
    </row>
    <row r="236" spans="3:7" ht="30" customHeight="1" x14ac:dyDescent="0.25">
      <c r="C236" s="102"/>
      <c r="D236" s="102"/>
      <c r="E236" s="102"/>
      <c r="F236" s="106" t="str">
        <f>IF(C236="","",IFERROR(VLOOKUP(D236,DI!$C$8:$E$208,2,FALSE),0))</f>
        <v/>
      </c>
      <c r="G236" s="107" t="str">
        <f>IF(C236="","",IFERROR(VLOOKUP(F236,DI!$D$8:$E$208,2,FALSE),0))</f>
        <v/>
      </c>
    </row>
    <row r="237" spans="3:7" ht="30" customHeight="1" x14ac:dyDescent="0.25">
      <c r="C237" s="102"/>
      <c r="D237" s="102"/>
      <c r="E237" s="102"/>
      <c r="F237" s="106" t="str">
        <f>IF(C237="","",IFERROR(VLOOKUP(D237,DI!$C$8:$E$208,2,FALSE),0))</f>
        <v/>
      </c>
      <c r="G237" s="107" t="str">
        <f>IF(C237="","",IFERROR(VLOOKUP(F237,DI!$D$8:$E$208,2,FALSE),0))</f>
        <v/>
      </c>
    </row>
    <row r="238" spans="3:7" ht="30" customHeight="1" x14ac:dyDescent="0.25">
      <c r="C238" s="102"/>
      <c r="D238" s="102"/>
      <c r="E238" s="102"/>
      <c r="F238" s="106" t="str">
        <f>IF(C238="","",IFERROR(VLOOKUP(D238,DI!$C$8:$E$208,2,FALSE),0))</f>
        <v/>
      </c>
      <c r="G238" s="107" t="str">
        <f>IF(C238="","",IFERROR(VLOOKUP(F238,DI!$D$8:$E$208,2,FALSE),0))</f>
        <v/>
      </c>
    </row>
    <row r="239" spans="3:7" ht="30" customHeight="1" x14ac:dyDescent="0.25">
      <c r="C239" s="102"/>
      <c r="D239" s="102"/>
      <c r="E239" s="102"/>
      <c r="F239" s="106" t="str">
        <f>IF(C239="","",IFERROR(VLOOKUP(D239,DI!$C$8:$E$208,2,FALSE),0))</f>
        <v/>
      </c>
      <c r="G239" s="107" t="str">
        <f>IF(C239="","",IFERROR(VLOOKUP(F239,DI!$D$8:$E$208,2,FALSE),0))</f>
        <v/>
      </c>
    </row>
    <row r="240" spans="3:7" ht="30" customHeight="1" x14ac:dyDescent="0.25">
      <c r="C240" s="102"/>
      <c r="D240" s="102"/>
      <c r="E240" s="102"/>
      <c r="F240" s="106" t="str">
        <f>IF(C240="","",IFERROR(VLOOKUP(D240,DI!$C$8:$E$208,2,FALSE),0))</f>
        <v/>
      </c>
      <c r="G240" s="107" t="str">
        <f>IF(C240="","",IFERROR(VLOOKUP(F240,DI!$D$8:$E$208,2,FALSE),0))</f>
        <v/>
      </c>
    </row>
    <row r="241" spans="3:7" ht="30" customHeight="1" x14ac:dyDescent="0.25">
      <c r="C241" s="102"/>
      <c r="D241" s="102"/>
      <c r="E241" s="102"/>
      <c r="F241" s="106" t="str">
        <f>IF(C241="","",IFERROR(VLOOKUP(D241,DI!$C$8:$E$208,2,FALSE),0))</f>
        <v/>
      </c>
      <c r="G241" s="107" t="str">
        <f>IF(C241="","",IFERROR(VLOOKUP(F241,DI!$D$8:$E$208,2,FALSE),0))</f>
        <v/>
      </c>
    </row>
    <row r="242" spans="3:7" ht="30" customHeight="1" x14ac:dyDescent="0.25">
      <c r="C242" s="102"/>
      <c r="D242" s="102"/>
      <c r="E242" s="102"/>
      <c r="F242" s="106" t="str">
        <f>IF(C242="","",IFERROR(VLOOKUP(D242,DI!$C$8:$E$208,2,FALSE),0))</f>
        <v/>
      </c>
      <c r="G242" s="107" t="str">
        <f>IF(C242="","",IFERROR(VLOOKUP(F242,DI!$D$8:$E$208,2,FALSE),0))</f>
        <v/>
      </c>
    </row>
    <row r="243" spans="3:7" ht="30" customHeight="1" x14ac:dyDescent="0.25">
      <c r="C243" s="102"/>
      <c r="D243" s="102"/>
      <c r="E243" s="102"/>
      <c r="F243" s="106" t="str">
        <f>IF(C243="","",IFERROR(VLOOKUP(D243,DI!$C$8:$E$208,2,FALSE),0))</f>
        <v/>
      </c>
      <c r="G243" s="107" t="str">
        <f>IF(C243="","",IFERROR(VLOOKUP(F243,DI!$D$8:$E$208,2,FALSE),0))</f>
        <v/>
      </c>
    </row>
    <row r="244" spans="3:7" ht="30" customHeight="1" x14ac:dyDescent="0.25">
      <c r="C244" s="102"/>
      <c r="D244" s="102"/>
      <c r="E244" s="102"/>
      <c r="F244" s="106" t="str">
        <f>IF(C244="","",IFERROR(VLOOKUP(D244,DI!$C$8:$E$208,2,FALSE),0))</f>
        <v/>
      </c>
      <c r="G244" s="107" t="str">
        <f>IF(C244="","",IFERROR(VLOOKUP(F244,DI!$D$8:$E$208,2,FALSE),0))</f>
        <v/>
      </c>
    </row>
    <row r="245" spans="3:7" ht="30" customHeight="1" x14ac:dyDescent="0.25">
      <c r="C245" s="102"/>
      <c r="D245" s="102"/>
      <c r="E245" s="102"/>
      <c r="F245" s="106" t="str">
        <f>IF(C245="","",IFERROR(VLOOKUP(D245,DI!$C$8:$E$208,2,FALSE),0))</f>
        <v/>
      </c>
      <c r="G245" s="107" t="str">
        <f>IF(C245="","",IFERROR(VLOOKUP(F245,DI!$D$8:$E$208,2,FALSE),0))</f>
        <v/>
      </c>
    </row>
    <row r="246" spans="3:7" ht="30" customHeight="1" x14ac:dyDescent="0.25">
      <c r="C246" s="102"/>
      <c r="D246" s="102"/>
      <c r="E246" s="102"/>
      <c r="F246" s="106" t="str">
        <f>IF(C246="","",IFERROR(VLOOKUP(D246,DI!$C$8:$E$208,2,FALSE),0))</f>
        <v/>
      </c>
      <c r="G246" s="107" t="str">
        <f>IF(C246="","",IFERROR(VLOOKUP(F246,DI!$D$8:$E$208,2,FALSE),0))</f>
        <v/>
      </c>
    </row>
    <row r="247" spans="3:7" ht="30" customHeight="1" x14ac:dyDescent="0.25">
      <c r="C247" s="102"/>
      <c r="D247" s="102"/>
      <c r="E247" s="102"/>
      <c r="F247" s="106" t="str">
        <f>IF(C247="","",IFERROR(VLOOKUP(D247,DI!$C$8:$E$208,2,FALSE),0))</f>
        <v/>
      </c>
      <c r="G247" s="107" t="str">
        <f>IF(C247="","",IFERROR(VLOOKUP(F247,DI!$D$8:$E$208,2,FALSE),0))</f>
        <v/>
      </c>
    </row>
    <row r="248" spans="3:7" ht="30" customHeight="1" x14ac:dyDescent="0.25">
      <c r="C248" s="102"/>
      <c r="D248" s="102"/>
      <c r="E248" s="102"/>
      <c r="F248" s="106" t="str">
        <f>IF(C248="","",IFERROR(VLOOKUP(D248,DI!$C$8:$E$208,2,FALSE),0))</f>
        <v/>
      </c>
      <c r="G248" s="107" t="str">
        <f>IF(C248="","",IFERROR(VLOOKUP(F248,DI!$D$8:$E$208,2,FALSE),0))</f>
        <v/>
      </c>
    </row>
    <row r="249" spans="3:7" ht="30" customHeight="1" x14ac:dyDescent="0.25">
      <c r="C249" s="102"/>
      <c r="D249" s="102"/>
      <c r="E249" s="102"/>
      <c r="F249" s="106" t="str">
        <f>IF(C249="","",IFERROR(VLOOKUP(D249,DI!$C$8:$E$208,2,FALSE),0))</f>
        <v/>
      </c>
      <c r="G249" s="107" t="str">
        <f>IF(C249="","",IFERROR(VLOOKUP(F249,DI!$D$8:$E$208,2,FALSE),0))</f>
        <v/>
      </c>
    </row>
    <row r="250" spans="3:7" ht="30" customHeight="1" x14ac:dyDescent="0.25">
      <c r="C250" s="102"/>
      <c r="D250" s="102"/>
      <c r="E250" s="102"/>
      <c r="F250" s="106" t="str">
        <f>IF(C250="","",IFERROR(VLOOKUP(D250,DI!$C$8:$E$208,2,FALSE),0))</f>
        <v/>
      </c>
      <c r="G250" s="107" t="str">
        <f>IF(C250="","",IFERROR(VLOOKUP(F250,DI!$D$8:$E$208,2,FALSE),0))</f>
        <v/>
      </c>
    </row>
    <row r="251" spans="3:7" ht="30" customHeight="1" x14ac:dyDescent="0.25">
      <c r="C251" s="102"/>
      <c r="D251" s="102"/>
      <c r="E251" s="102"/>
      <c r="F251" s="106" t="str">
        <f>IF(C251="","",IFERROR(VLOOKUP(D251,DI!$C$8:$E$208,2,FALSE),0))</f>
        <v/>
      </c>
      <c r="G251" s="107" t="str">
        <f>IF(C251="","",IFERROR(VLOOKUP(F251,DI!$D$8:$E$208,2,FALSE),0))</f>
        <v/>
      </c>
    </row>
    <row r="252" spans="3:7" ht="30" customHeight="1" x14ac:dyDescent="0.25">
      <c r="C252" s="102"/>
      <c r="D252" s="102"/>
      <c r="E252" s="102"/>
      <c r="F252" s="106" t="str">
        <f>IF(C252="","",IFERROR(VLOOKUP(D252,DI!$C$8:$E$208,2,FALSE),0))</f>
        <v/>
      </c>
      <c r="G252" s="107" t="str">
        <f>IF(C252="","",IFERROR(VLOOKUP(F252,DI!$D$8:$E$208,2,FALSE),0))</f>
        <v/>
      </c>
    </row>
    <row r="253" spans="3:7" ht="30" customHeight="1" x14ac:dyDescent="0.25">
      <c r="C253" s="102"/>
      <c r="D253" s="102"/>
      <c r="E253" s="102"/>
      <c r="F253" s="106" t="str">
        <f>IF(C253="","",IFERROR(VLOOKUP(D253,DI!$C$8:$E$208,2,FALSE),0))</f>
        <v/>
      </c>
      <c r="G253" s="107" t="str">
        <f>IF(C253="","",IFERROR(VLOOKUP(F253,DI!$D$8:$E$208,2,FALSE),0))</f>
        <v/>
      </c>
    </row>
    <row r="254" spans="3:7" ht="30" customHeight="1" x14ac:dyDescent="0.25">
      <c r="C254" s="102"/>
      <c r="D254" s="102"/>
      <c r="E254" s="102"/>
      <c r="F254" s="106" t="str">
        <f>IF(C254="","",IFERROR(VLOOKUP(D254,DI!$C$8:$E$208,2,FALSE),0))</f>
        <v/>
      </c>
      <c r="G254" s="107" t="str">
        <f>IF(C254="","",IFERROR(VLOOKUP(F254,DI!$D$8:$E$208,2,FALSE),0))</f>
        <v/>
      </c>
    </row>
    <row r="255" spans="3:7" ht="30" customHeight="1" x14ac:dyDescent="0.25">
      <c r="C255" s="102"/>
      <c r="D255" s="102"/>
      <c r="E255" s="102"/>
      <c r="F255" s="106" t="str">
        <f>IF(C255="","",IFERROR(VLOOKUP(D255,DI!$C$8:$E$208,2,FALSE),0))</f>
        <v/>
      </c>
      <c r="G255" s="107" t="str">
        <f>IF(C255="","",IFERROR(VLOOKUP(F255,DI!$D$8:$E$208,2,FALSE),0))</f>
        <v/>
      </c>
    </row>
    <row r="256" spans="3:7" ht="30" customHeight="1" x14ac:dyDescent="0.25">
      <c r="C256" s="102"/>
      <c r="D256" s="102"/>
      <c r="E256" s="102"/>
      <c r="F256" s="106" t="str">
        <f>IF(C256="","",IFERROR(VLOOKUP(D256,DI!$C$8:$E$208,2,FALSE),0))</f>
        <v/>
      </c>
      <c r="G256" s="107" t="str">
        <f>IF(C256="","",IFERROR(VLOOKUP(F256,DI!$D$8:$E$208,2,FALSE),0))</f>
        <v/>
      </c>
    </row>
    <row r="257" spans="3:7" ht="30" customHeight="1" x14ac:dyDescent="0.25">
      <c r="C257" s="102"/>
      <c r="D257" s="102"/>
      <c r="E257" s="102"/>
      <c r="F257" s="106" t="str">
        <f>IF(C257="","",IFERROR(VLOOKUP(D257,DI!$C$8:$E$208,2,FALSE),0))</f>
        <v/>
      </c>
      <c r="G257" s="107" t="str">
        <f>IF(C257="","",IFERROR(VLOOKUP(F257,DI!$D$8:$E$208,2,FALSE),0))</f>
        <v/>
      </c>
    </row>
    <row r="258" spans="3:7" ht="30" customHeight="1" x14ac:dyDescent="0.25">
      <c r="C258" s="102"/>
      <c r="D258" s="102"/>
      <c r="E258" s="102"/>
      <c r="F258" s="106" t="str">
        <f>IF(C258="","",IFERROR(VLOOKUP(D258,DI!$C$8:$E$208,2,FALSE),0))</f>
        <v/>
      </c>
      <c r="G258" s="107" t="str">
        <f>IF(C258="","",IFERROR(VLOOKUP(F258,DI!$D$8:$E$208,2,FALSE),0))</f>
        <v/>
      </c>
    </row>
    <row r="259" spans="3:7" ht="30" customHeight="1" x14ac:dyDescent="0.25">
      <c r="C259" s="102"/>
      <c r="D259" s="102"/>
      <c r="E259" s="102"/>
      <c r="F259" s="106" t="str">
        <f>IF(C259="","",IFERROR(VLOOKUP(D259,DI!$C$8:$E$208,2,FALSE),0))</f>
        <v/>
      </c>
      <c r="G259" s="107" t="str">
        <f>IF(C259="","",IFERROR(VLOOKUP(F259,DI!$D$8:$E$208,2,FALSE),0))</f>
        <v/>
      </c>
    </row>
    <row r="260" spans="3:7" ht="30" customHeight="1" x14ac:dyDescent="0.25">
      <c r="C260" s="102"/>
      <c r="D260" s="102"/>
      <c r="E260" s="102"/>
      <c r="F260" s="106" t="str">
        <f>IF(C260="","",IFERROR(VLOOKUP(D260,DI!$C$8:$E$208,2,FALSE),0))</f>
        <v/>
      </c>
      <c r="G260" s="107" t="str">
        <f>IF(C260="","",IFERROR(VLOOKUP(F260,DI!$D$8:$E$208,2,FALSE),0))</f>
        <v/>
      </c>
    </row>
    <row r="261" spans="3:7" ht="30" customHeight="1" x14ac:dyDescent="0.25">
      <c r="C261" s="102"/>
      <c r="D261" s="102"/>
      <c r="E261" s="102"/>
      <c r="F261" s="106" t="str">
        <f>IF(C261="","",IFERROR(VLOOKUP(D261,DI!$C$8:$E$208,2,FALSE),0))</f>
        <v/>
      </c>
      <c r="G261" s="107" t="str">
        <f>IF(C261="","",IFERROR(VLOOKUP(F261,DI!$D$8:$E$208,2,FALSE),0))</f>
        <v/>
      </c>
    </row>
    <row r="262" spans="3:7" ht="30" customHeight="1" x14ac:dyDescent="0.25">
      <c r="C262" s="102"/>
      <c r="D262" s="102"/>
      <c r="E262" s="102"/>
      <c r="F262" s="106" t="str">
        <f>IF(C262="","",IFERROR(VLOOKUP(D262,DI!$C$8:$E$208,2,FALSE),0))</f>
        <v/>
      </c>
      <c r="G262" s="107" t="str">
        <f>IF(C262="","",IFERROR(VLOOKUP(F262,DI!$D$8:$E$208,2,FALSE),0))</f>
        <v/>
      </c>
    </row>
    <row r="263" spans="3:7" ht="30" customHeight="1" x14ac:dyDescent="0.25">
      <c r="C263" s="102"/>
      <c r="D263" s="102"/>
      <c r="E263" s="102"/>
      <c r="F263" s="106" t="str">
        <f>IF(C263="","",IFERROR(VLOOKUP(D263,DI!$C$8:$E$208,2,FALSE),0))</f>
        <v/>
      </c>
      <c r="G263" s="107" t="str">
        <f>IF(C263="","",IFERROR(VLOOKUP(F263,DI!$D$8:$E$208,2,FALSE),0))</f>
        <v/>
      </c>
    </row>
    <row r="264" spans="3:7" ht="30" customHeight="1" x14ac:dyDescent="0.25">
      <c r="C264" s="102"/>
      <c r="D264" s="102"/>
      <c r="E264" s="102"/>
      <c r="F264" s="106" t="str">
        <f>IF(C264="","",IFERROR(VLOOKUP(D264,DI!$C$8:$E$208,2,FALSE),0))</f>
        <v/>
      </c>
      <c r="G264" s="107" t="str">
        <f>IF(C264="","",IFERROR(VLOOKUP(F264,DI!$D$8:$E$208,2,FALSE),0))</f>
        <v/>
      </c>
    </row>
    <row r="265" spans="3:7" ht="30" customHeight="1" x14ac:dyDescent="0.25">
      <c r="C265" s="102"/>
      <c r="D265" s="102"/>
      <c r="E265" s="102"/>
      <c r="F265" s="106" t="str">
        <f>IF(C265="","",IFERROR(VLOOKUP(D265,DI!$C$8:$E$208,2,FALSE),0))</f>
        <v/>
      </c>
      <c r="G265" s="107" t="str">
        <f>IF(C265="","",IFERROR(VLOOKUP(F265,DI!$D$8:$E$208,2,FALSE),0))</f>
        <v/>
      </c>
    </row>
    <row r="266" spans="3:7" ht="30" customHeight="1" x14ac:dyDescent="0.25">
      <c r="C266" s="102"/>
      <c r="D266" s="102"/>
      <c r="E266" s="102"/>
      <c r="F266" s="106" t="str">
        <f>IF(C266="","",IFERROR(VLOOKUP(D266,DI!$C$8:$E$208,2,FALSE),0))</f>
        <v/>
      </c>
      <c r="G266" s="107" t="str">
        <f>IF(C266="","",IFERROR(VLOOKUP(F266,DI!$D$8:$E$208,2,FALSE),0))</f>
        <v/>
      </c>
    </row>
    <row r="267" spans="3:7" ht="30" customHeight="1" x14ac:dyDescent="0.25">
      <c r="C267" s="102"/>
      <c r="D267" s="102"/>
      <c r="E267" s="102"/>
      <c r="F267" s="106" t="str">
        <f>IF(C267="","",IFERROR(VLOOKUP(D267,DI!$C$8:$E$208,2,FALSE),0))</f>
        <v/>
      </c>
      <c r="G267" s="107" t="str">
        <f>IF(C267="","",IFERROR(VLOOKUP(F267,DI!$D$8:$E$208,2,FALSE),0))</f>
        <v/>
      </c>
    </row>
    <row r="268" spans="3:7" ht="30" customHeight="1" x14ac:dyDescent="0.25">
      <c r="C268" s="102"/>
      <c r="D268" s="102"/>
      <c r="E268" s="102"/>
      <c r="F268" s="106" t="str">
        <f>IF(C268="","",IFERROR(VLOOKUP(D268,DI!$C$8:$E$208,2,FALSE),0))</f>
        <v/>
      </c>
      <c r="G268" s="107" t="str">
        <f>IF(C268="","",IFERROR(VLOOKUP(F268,DI!$D$8:$E$208,2,FALSE),0))</f>
        <v/>
      </c>
    </row>
    <row r="269" spans="3:7" ht="30" customHeight="1" x14ac:dyDescent="0.25">
      <c r="C269" s="102"/>
      <c r="D269" s="102"/>
      <c r="E269" s="102"/>
      <c r="F269" s="106" t="str">
        <f>IF(C269="","",IFERROR(VLOOKUP(D269,DI!$C$8:$E$208,2,FALSE),0))</f>
        <v/>
      </c>
      <c r="G269" s="107" t="str">
        <f>IF(C269="","",IFERROR(VLOOKUP(F269,DI!$D$8:$E$208,2,FALSE),0))</f>
        <v/>
      </c>
    </row>
    <row r="270" spans="3:7" ht="30" customHeight="1" x14ac:dyDescent="0.25">
      <c r="C270" s="102"/>
      <c r="D270" s="102"/>
      <c r="E270" s="102"/>
      <c r="F270" s="106" t="str">
        <f>IF(C270="","",IFERROR(VLOOKUP(D270,DI!$C$8:$E$208,2,FALSE),0))</f>
        <v/>
      </c>
      <c r="G270" s="107" t="str">
        <f>IF(C270="","",IFERROR(VLOOKUP(F270,DI!$D$8:$E$208,2,FALSE),0))</f>
        <v/>
      </c>
    </row>
    <row r="271" spans="3:7" ht="30" customHeight="1" x14ac:dyDescent="0.25">
      <c r="C271" s="102"/>
      <c r="D271" s="102"/>
      <c r="E271" s="102"/>
      <c r="F271" s="106" t="str">
        <f>IF(C271="","",IFERROR(VLOOKUP(D271,DI!$C$8:$E$208,2,FALSE),0))</f>
        <v/>
      </c>
      <c r="G271" s="107" t="str">
        <f>IF(C271="","",IFERROR(VLOOKUP(F271,DI!$D$8:$E$208,2,FALSE),0))</f>
        <v/>
      </c>
    </row>
    <row r="272" spans="3:7" ht="30" customHeight="1" x14ac:dyDescent="0.25">
      <c r="C272" s="102"/>
      <c r="D272" s="102"/>
      <c r="E272" s="102"/>
      <c r="F272" s="106" t="str">
        <f>IF(C272="","",IFERROR(VLOOKUP(D272,DI!$C$8:$E$208,2,FALSE),0))</f>
        <v/>
      </c>
      <c r="G272" s="107" t="str">
        <f>IF(C272="","",IFERROR(VLOOKUP(F272,DI!$D$8:$E$208,2,FALSE),0))</f>
        <v/>
      </c>
    </row>
    <row r="273" spans="3:7" ht="30" customHeight="1" x14ac:dyDescent="0.25">
      <c r="C273" s="102"/>
      <c r="D273" s="102"/>
      <c r="E273" s="102"/>
      <c r="F273" s="106" t="str">
        <f>IF(C273="","",IFERROR(VLOOKUP(D273,DI!$C$8:$E$208,2,FALSE),0))</f>
        <v/>
      </c>
      <c r="G273" s="107" t="str">
        <f>IF(C273="","",IFERROR(VLOOKUP(F273,DI!$D$8:$E$208,2,FALSE),0))</f>
        <v/>
      </c>
    </row>
    <row r="274" spans="3:7" ht="30" customHeight="1" x14ac:dyDescent="0.25">
      <c r="C274" s="102"/>
      <c r="D274" s="102"/>
      <c r="E274" s="102"/>
      <c r="F274" s="106" t="str">
        <f>IF(C274="","",IFERROR(VLOOKUP(D274,DI!$C$8:$E$208,2,FALSE),0))</f>
        <v/>
      </c>
      <c r="G274" s="107" t="str">
        <f>IF(C274="","",IFERROR(VLOOKUP(F274,DI!$D$8:$E$208,2,FALSE),0))</f>
        <v/>
      </c>
    </row>
    <row r="275" spans="3:7" ht="30" customHeight="1" x14ac:dyDescent="0.25">
      <c r="C275" s="102"/>
      <c r="D275" s="102"/>
      <c r="E275" s="102"/>
      <c r="F275" s="106" t="str">
        <f>IF(C275="","",IFERROR(VLOOKUP(D275,DI!$C$8:$E$208,2,FALSE),0))</f>
        <v/>
      </c>
      <c r="G275" s="107" t="str">
        <f>IF(C275="","",IFERROR(VLOOKUP(F275,DI!$D$8:$E$208,2,FALSE),0))</f>
        <v/>
      </c>
    </row>
    <row r="276" spans="3:7" ht="30" customHeight="1" x14ac:dyDescent="0.25">
      <c r="C276" s="102"/>
      <c r="D276" s="102"/>
      <c r="E276" s="102"/>
      <c r="F276" s="106" t="str">
        <f>IF(C276="","",IFERROR(VLOOKUP(D276,DI!$C$8:$E$208,2,FALSE),0))</f>
        <v/>
      </c>
      <c r="G276" s="107" t="str">
        <f>IF(C276="","",IFERROR(VLOOKUP(F276,DI!$D$8:$E$208,2,FALSE),0))</f>
        <v/>
      </c>
    </row>
    <row r="277" spans="3:7" ht="30" customHeight="1" x14ac:dyDescent="0.25">
      <c r="C277" s="102"/>
      <c r="D277" s="102"/>
      <c r="E277" s="102"/>
      <c r="F277" s="106" t="str">
        <f>IF(C277="","",IFERROR(VLOOKUP(D277,DI!$C$8:$E$208,2,FALSE),0))</f>
        <v/>
      </c>
      <c r="G277" s="107" t="str">
        <f>IF(C277="","",IFERROR(VLOOKUP(F277,DI!$D$8:$E$208,2,FALSE),0))</f>
        <v/>
      </c>
    </row>
    <row r="278" spans="3:7" ht="30" customHeight="1" x14ac:dyDescent="0.25">
      <c r="C278" s="102"/>
      <c r="D278" s="102"/>
      <c r="E278" s="102"/>
      <c r="F278" s="106" t="str">
        <f>IF(C278="","",IFERROR(VLOOKUP(D278,DI!$C$8:$E$208,2,FALSE),0))</f>
        <v/>
      </c>
      <c r="G278" s="107" t="str">
        <f>IF(C278="","",IFERROR(VLOOKUP(F278,DI!$D$8:$E$208,2,FALSE),0))</f>
        <v/>
      </c>
    </row>
    <row r="279" spans="3:7" ht="30" customHeight="1" x14ac:dyDescent="0.25">
      <c r="C279" s="102"/>
      <c r="D279" s="102"/>
      <c r="E279" s="102"/>
      <c r="F279" s="106" t="str">
        <f>IF(C279="","",IFERROR(VLOOKUP(D279,DI!$C$8:$E$208,2,FALSE),0))</f>
        <v/>
      </c>
      <c r="G279" s="107" t="str">
        <f>IF(C279="","",IFERROR(VLOOKUP(F279,DI!$D$8:$E$208,2,FALSE),0))</f>
        <v/>
      </c>
    </row>
    <row r="280" spans="3:7" ht="30" customHeight="1" x14ac:dyDescent="0.25">
      <c r="C280" s="102"/>
      <c r="D280" s="102"/>
      <c r="E280" s="102"/>
      <c r="F280" s="106" t="str">
        <f>IF(C280="","",IFERROR(VLOOKUP(D280,DI!$C$8:$E$208,2,FALSE),0))</f>
        <v/>
      </c>
      <c r="G280" s="107" t="str">
        <f>IF(C280="","",IFERROR(VLOOKUP(F280,DI!$D$8:$E$208,2,FALSE),0))</f>
        <v/>
      </c>
    </row>
    <row r="281" spans="3:7" ht="30" customHeight="1" x14ac:dyDescent="0.25">
      <c r="C281" s="102"/>
      <c r="D281" s="102"/>
      <c r="E281" s="102"/>
      <c r="F281" s="106" t="str">
        <f>IF(C281="","",IFERROR(VLOOKUP(D281,DI!$C$8:$E$208,2,FALSE),0))</f>
        <v/>
      </c>
      <c r="G281" s="107" t="str">
        <f>IF(C281="","",IFERROR(VLOOKUP(F281,DI!$D$8:$E$208,2,FALSE),0))</f>
        <v/>
      </c>
    </row>
    <row r="282" spans="3:7" ht="30" customHeight="1" x14ac:dyDescent="0.25">
      <c r="C282" s="102"/>
      <c r="D282" s="102"/>
      <c r="E282" s="102"/>
      <c r="F282" s="106" t="str">
        <f>IF(C282="","",IFERROR(VLOOKUP(D282,DI!$C$8:$E$208,2,FALSE),0))</f>
        <v/>
      </c>
      <c r="G282" s="107" t="str">
        <f>IF(C282="","",IFERROR(VLOOKUP(F282,DI!$D$8:$E$208,2,FALSE),0))</f>
        <v/>
      </c>
    </row>
    <row r="283" spans="3:7" ht="30" customHeight="1" x14ac:dyDescent="0.25">
      <c r="C283" s="102"/>
      <c r="D283" s="102"/>
      <c r="E283" s="102"/>
      <c r="F283" s="106" t="str">
        <f>IF(C283="","",IFERROR(VLOOKUP(D283,DI!$C$8:$E$208,2,FALSE),0))</f>
        <v/>
      </c>
      <c r="G283" s="107" t="str">
        <f>IF(C283="","",IFERROR(VLOOKUP(F283,DI!$D$8:$E$208,2,FALSE),0))</f>
        <v/>
      </c>
    </row>
    <row r="284" spans="3:7" ht="30" customHeight="1" x14ac:dyDescent="0.25">
      <c r="C284" s="102"/>
      <c r="D284" s="102"/>
      <c r="E284" s="102"/>
      <c r="F284" s="106" t="str">
        <f>IF(C284="","",IFERROR(VLOOKUP(D284,DI!$C$8:$E$208,2,FALSE),0))</f>
        <v/>
      </c>
      <c r="G284" s="107" t="str">
        <f>IF(C284="","",IFERROR(VLOOKUP(F284,DI!$D$8:$E$208,2,FALSE),0))</f>
        <v/>
      </c>
    </row>
    <row r="285" spans="3:7" ht="30" customHeight="1" x14ac:dyDescent="0.25">
      <c r="C285" s="102"/>
      <c r="D285" s="102"/>
      <c r="E285" s="102"/>
      <c r="F285" s="106" t="str">
        <f>IF(C285="","",IFERROR(VLOOKUP(D285,DI!$C$8:$E$208,2,FALSE),0))</f>
        <v/>
      </c>
      <c r="G285" s="107" t="str">
        <f>IF(C285="","",IFERROR(VLOOKUP(F285,DI!$D$8:$E$208,2,FALSE),0))</f>
        <v/>
      </c>
    </row>
    <row r="286" spans="3:7" ht="30" customHeight="1" x14ac:dyDescent="0.25">
      <c r="C286" s="102"/>
      <c r="D286" s="102"/>
      <c r="E286" s="102"/>
      <c r="F286" s="106" t="str">
        <f>IF(C286="","",IFERROR(VLOOKUP(D286,DI!$C$8:$E$208,2,FALSE),0))</f>
        <v/>
      </c>
      <c r="G286" s="107" t="str">
        <f>IF(C286="","",IFERROR(VLOOKUP(F286,DI!$D$8:$E$208,2,FALSE),0))</f>
        <v/>
      </c>
    </row>
    <row r="287" spans="3:7" ht="30" customHeight="1" x14ac:dyDescent="0.25">
      <c r="C287" s="102"/>
      <c r="D287" s="102"/>
      <c r="E287" s="102"/>
      <c r="F287" s="106" t="str">
        <f>IF(C287="","",IFERROR(VLOOKUP(D287,DI!$C$8:$E$208,2,FALSE),0))</f>
        <v/>
      </c>
      <c r="G287" s="107" t="str">
        <f>IF(C287="","",IFERROR(VLOOKUP(F287,DI!$D$8:$E$208,2,FALSE),0))</f>
        <v/>
      </c>
    </row>
    <row r="288" spans="3:7" ht="30" customHeight="1" x14ac:dyDescent="0.25">
      <c r="C288" s="102"/>
      <c r="D288" s="102"/>
      <c r="E288" s="102"/>
      <c r="F288" s="106" t="str">
        <f>IF(C288="","",IFERROR(VLOOKUP(D288,DI!$C$8:$E$208,2,FALSE),0))</f>
        <v/>
      </c>
      <c r="G288" s="107" t="str">
        <f>IF(C288="","",IFERROR(VLOOKUP(F288,DI!$D$8:$E$208,2,FALSE),0))</f>
        <v/>
      </c>
    </row>
    <row r="289" spans="3:7" ht="30" customHeight="1" x14ac:dyDescent="0.25">
      <c r="C289" s="102"/>
      <c r="D289" s="102"/>
      <c r="E289" s="102"/>
      <c r="F289" s="106" t="str">
        <f>IF(C289="","",IFERROR(VLOOKUP(D289,DI!$C$8:$E$208,2,FALSE),0))</f>
        <v/>
      </c>
      <c r="G289" s="107" t="str">
        <f>IF(C289="","",IFERROR(VLOOKUP(F289,DI!$D$8:$E$208,2,FALSE),0))</f>
        <v/>
      </c>
    </row>
    <row r="290" spans="3:7" ht="30" customHeight="1" x14ac:dyDescent="0.25">
      <c r="C290" s="102"/>
      <c r="D290" s="102"/>
      <c r="E290" s="102"/>
      <c r="F290" s="106" t="str">
        <f>IF(C290="","",IFERROR(VLOOKUP(D290,DI!$C$8:$E$208,2,FALSE),0))</f>
        <v/>
      </c>
      <c r="G290" s="107" t="str">
        <f>IF(C290="","",IFERROR(VLOOKUP(F290,DI!$D$8:$E$208,2,FALSE),0))</f>
        <v/>
      </c>
    </row>
    <row r="291" spans="3:7" ht="30" customHeight="1" x14ac:dyDescent="0.25">
      <c r="C291" s="102"/>
      <c r="D291" s="102"/>
      <c r="E291" s="102"/>
      <c r="F291" s="106" t="str">
        <f>IF(C291="","",IFERROR(VLOOKUP(D291,DI!$C$8:$E$208,2,FALSE),0))</f>
        <v/>
      </c>
      <c r="G291" s="107" t="str">
        <f>IF(C291="","",IFERROR(VLOOKUP(F291,DI!$D$8:$E$208,2,FALSE),0))</f>
        <v/>
      </c>
    </row>
    <row r="292" spans="3:7" ht="30" customHeight="1" x14ac:dyDescent="0.25">
      <c r="C292" s="102"/>
      <c r="D292" s="102"/>
      <c r="E292" s="102"/>
      <c r="F292" s="106" t="str">
        <f>IF(C292="","",IFERROR(VLOOKUP(D292,DI!$C$8:$E$208,2,FALSE),0))</f>
        <v/>
      </c>
      <c r="G292" s="107" t="str">
        <f>IF(C292="","",IFERROR(VLOOKUP(F292,DI!$D$8:$E$208,2,FALSE),0))</f>
        <v/>
      </c>
    </row>
    <row r="293" spans="3:7" ht="30" customHeight="1" x14ac:dyDescent="0.25">
      <c r="C293" s="102"/>
      <c r="D293" s="102"/>
      <c r="E293" s="102"/>
      <c r="F293" s="106" t="str">
        <f>IF(C293="","",IFERROR(VLOOKUP(D293,DI!$C$8:$E$208,2,FALSE),0))</f>
        <v/>
      </c>
      <c r="G293" s="107" t="str">
        <f>IF(C293="","",IFERROR(VLOOKUP(F293,DI!$D$8:$E$208,2,FALSE),0))</f>
        <v/>
      </c>
    </row>
    <row r="294" spans="3:7" ht="30" customHeight="1" x14ac:dyDescent="0.25">
      <c r="C294" s="102"/>
      <c r="D294" s="102"/>
      <c r="E294" s="102"/>
      <c r="F294" s="106" t="str">
        <f>IF(C294="","",IFERROR(VLOOKUP(D294,DI!$C$8:$E$208,2,FALSE),0))</f>
        <v/>
      </c>
      <c r="G294" s="107" t="str">
        <f>IF(C294="","",IFERROR(VLOOKUP(F294,DI!$D$8:$E$208,2,FALSE),0))</f>
        <v/>
      </c>
    </row>
    <row r="295" spans="3:7" ht="30" customHeight="1" x14ac:dyDescent="0.25">
      <c r="C295" s="102"/>
      <c r="D295" s="102"/>
      <c r="E295" s="102"/>
      <c r="F295" s="106" t="str">
        <f>IF(C295="","",IFERROR(VLOOKUP(D295,DI!$C$8:$E$208,2,FALSE),0))</f>
        <v/>
      </c>
      <c r="G295" s="107" t="str">
        <f>IF(C295="","",IFERROR(VLOOKUP(F295,DI!$D$8:$E$208,2,FALSE),0))</f>
        <v/>
      </c>
    </row>
    <row r="296" spans="3:7" ht="30" customHeight="1" x14ac:dyDescent="0.25">
      <c r="C296" s="102"/>
      <c r="D296" s="102"/>
      <c r="E296" s="102"/>
      <c r="F296" s="106" t="str">
        <f>IF(C296="","",IFERROR(VLOOKUP(D296,DI!$C$8:$E$208,2,FALSE),0))</f>
        <v/>
      </c>
      <c r="G296" s="107" t="str">
        <f>IF(C296="","",IFERROR(VLOOKUP(F296,DI!$D$8:$E$208,2,FALSE),0))</f>
        <v/>
      </c>
    </row>
    <row r="297" spans="3:7" ht="30" customHeight="1" x14ac:dyDescent="0.25">
      <c r="C297" s="102"/>
      <c r="D297" s="102"/>
      <c r="E297" s="102"/>
      <c r="F297" s="106" t="str">
        <f>IF(C297="","",IFERROR(VLOOKUP(D297,DI!$C$8:$E$208,2,FALSE),0))</f>
        <v/>
      </c>
      <c r="G297" s="107" t="str">
        <f>IF(C297="","",IFERROR(VLOOKUP(F297,DI!$D$8:$E$208,2,FALSE),0))</f>
        <v/>
      </c>
    </row>
    <row r="298" spans="3:7" ht="30" customHeight="1" x14ac:dyDescent="0.25">
      <c r="C298" s="102"/>
      <c r="D298" s="102"/>
      <c r="E298" s="102"/>
      <c r="F298" s="106" t="str">
        <f>IF(C298="","",IFERROR(VLOOKUP(D298,DI!$C$8:$E$208,2,FALSE),0))</f>
        <v/>
      </c>
      <c r="G298" s="107" t="str">
        <f>IF(C298="","",IFERROR(VLOOKUP(F298,DI!$D$8:$E$208,2,FALSE),0))</f>
        <v/>
      </c>
    </row>
    <row r="299" spans="3:7" ht="30" customHeight="1" x14ac:dyDescent="0.25">
      <c r="C299" s="102"/>
      <c r="D299" s="102"/>
      <c r="E299" s="102"/>
      <c r="F299" s="106" t="str">
        <f>IF(C299="","",IFERROR(VLOOKUP(D299,DI!$C$8:$E$208,2,FALSE),0))</f>
        <v/>
      </c>
      <c r="G299" s="107" t="str">
        <f>IF(C299="","",IFERROR(VLOOKUP(F299,DI!$D$8:$E$208,2,FALSE),0))</f>
        <v/>
      </c>
    </row>
    <row r="300" spans="3:7" ht="30" customHeight="1" x14ac:dyDescent="0.25">
      <c r="C300" s="102"/>
      <c r="D300" s="102"/>
      <c r="E300" s="102"/>
      <c r="F300" s="106" t="str">
        <f>IF(C300="","",IFERROR(VLOOKUP(D300,DI!$C$8:$E$208,2,FALSE),0))</f>
        <v/>
      </c>
      <c r="G300" s="107" t="str">
        <f>IF(C300="","",IFERROR(VLOOKUP(F300,DI!$D$8:$E$208,2,FALSE),0))</f>
        <v/>
      </c>
    </row>
    <row r="301" spans="3:7" ht="30" customHeight="1" x14ac:dyDescent="0.25">
      <c r="C301" s="102"/>
      <c r="D301" s="102"/>
      <c r="E301" s="102"/>
      <c r="F301" s="106" t="str">
        <f>IF(C301="","",IFERROR(VLOOKUP(D301,DI!$C$8:$E$208,2,FALSE),0))</f>
        <v/>
      </c>
      <c r="G301" s="107" t="str">
        <f>IF(C301="","",IFERROR(VLOOKUP(F301,DI!$D$8:$E$208,2,FALSE),0))</f>
        <v/>
      </c>
    </row>
    <row r="302" spans="3:7" ht="30" customHeight="1" x14ac:dyDescent="0.25">
      <c r="C302" s="102"/>
      <c r="D302" s="102"/>
      <c r="E302" s="102"/>
      <c r="F302" s="106" t="str">
        <f>IF(C302="","",IFERROR(VLOOKUP(D302,DI!$C$8:$E$208,2,FALSE),0))</f>
        <v/>
      </c>
      <c r="G302" s="107" t="str">
        <f>IF(C302="","",IFERROR(VLOOKUP(F302,DI!$D$8:$E$208,2,FALSE),0))</f>
        <v/>
      </c>
    </row>
    <row r="303" spans="3:7" ht="30" customHeight="1" x14ac:dyDescent="0.25">
      <c r="C303" s="102"/>
      <c r="D303" s="102"/>
      <c r="E303" s="102"/>
      <c r="F303" s="106" t="str">
        <f>IF(C303="","",IFERROR(VLOOKUP(D303,DI!$C$8:$E$208,2,FALSE),0))</f>
        <v/>
      </c>
      <c r="G303" s="107" t="str">
        <f>IF(C303="","",IFERROR(VLOOKUP(F303,DI!$D$8:$E$208,2,FALSE),0))</f>
        <v/>
      </c>
    </row>
    <row r="304" spans="3:7" ht="30" customHeight="1" x14ac:dyDescent="0.25">
      <c r="C304" s="102"/>
      <c r="D304" s="102"/>
      <c r="E304" s="102"/>
      <c r="F304" s="106" t="str">
        <f>IF(C304="","",IFERROR(VLOOKUP(D304,DI!$C$8:$E$208,2,FALSE),0))</f>
        <v/>
      </c>
      <c r="G304" s="107" t="str">
        <f>IF(C304="","",IFERROR(VLOOKUP(F304,DI!$D$8:$E$208,2,FALSE),0))</f>
        <v/>
      </c>
    </row>
    <row r="305" spans="3:7" ht="30" customHeight="1" x14ac:dyDescent="0.25">
      <c r="C305" s="102"/>
      <c r="D305" s="102"/>
      <c r="E305" s="102"/>
      <c r="F305" s="106" t="str">
        <f>IF(C305="","",IFERROR(VLOOKUP(D305,DI!$C$8:$E$208,2,FALSE),0))</f>
        <v/>
      </c>
      <c r="G305" s="107" t="str">
        <f>IF(C305="","",IFERROR(VLOOKUP(F305,DI!$D$8:$E$208,2,FALSE),0))</f>
        <v/>
      </c>
    </row>
    <row r="306" spans="3:7" ht="30" customHeight="1" x14ac:dyDescent="0.25">
      <c r="C306" s="102"/>
      <c r="D306" s="102"/>
      <c r="E306" s="102"/>
      <c r="F306" s="106" t="str">
        <f>IF(C306="","",IFERROR(VLOOKUP(D306,DI!$C$8:$E$208,2,FALSE),0))</f>
        <v/>
      </c>
      <c r="G306" s="107" t="str">
        <f>IF(C306="","",IFERROR(VLOOKUP(F306,DI!$D$8:$E$208,2,FALSE),0))</f>
        <v/>
      </c>
    </row>
    <row r="307" spans="3:7" ht="30" customHeight="1" x14ac:dyDescent="0.25">
      <c r="C307" s="102"/>
      <c r="D307" s="102"/>
      <c r="E307" s="102"/>
      <c r="F307" s="106" t="str">
        <f>IF(C307="","",IFERROR(VLOOKUP(D307,DI!$C$8:$E$208,2,FALSE),0))</f>
        <v/>
      </c>
      <c r="G307" s="107" t="str">
        <f>IF(C307="","",IFERROR(VLOOKUP(F307,DI!$D$8:$E$208,2,FALSE),0))</f>
        <v/>
      </c>
    </row>
    <row r="308" spans="3:7" ht="30" customHeight="1" x14ac:dyDescent="0.25">
      <c r="C308" s="102"/>
      <c r="D308" s="102"/>
      <c r="E308" s="102"/>
      <c r="F308" s="106" t="str">
        <f>IF(C308="","",IFERROR(VLOOKUP(D308,DI!$C$8:$E$208,2,FALSE),0))</f>
        <v/>
      </c>
      <c r="G308" s="107" t="str">
        <f>IF(C308="","",IFERROR(VLOOKUP(F308,DI!$D$8:$E$208,2,FALSE),0))</f>
        <v/>
      </c>
    </row>
    <row r="309" spans="3:7" ht="30" customHeight="1" x14ac:dyDescent="0.25">
      <c r="C309" s="102"/>
      <c r="D309" s="102"/>
      <c r="E309" s="102"/>
      <c r="F309" s="106" t="str">
        <f>IF(C309="","",IFERROR(VLOOKUP(D309,DI!$C$8:$E$208,2,FALSE),0))</f>
        <v/>
      </c>
      <c r="G309" s="107" t="str">
        <f>IF(C309="","",IFERROR(VLOOKUP(F309,DI!$D$8:$E$208,2,FALSE),0))</f>
        <v/>
      </c>
    </row>
    <row r="310" spans="3:7" ht="30" customHeight="1" x14ac:dyDescent="0.25">
      <c r="C310" s="102"/>
      <c r="D310" s="102"/>
      <c r="E310" s="102"/>
      <c r="F310" s="106" t="str">
        <f>IF(C310="","",IFERROR(VLOOKUP(D310,DI!$C$8:$E$208,2,FALSE),0))</f>
        <v/>
      </c>
      <c r="G310" s="107" t="str">
        <f>IF(C310="","",IFERROR(VLOOKUP(F310,DI!$D$8:$E$208,2,FALSE),0))</f>
        <v/>
      </c>
    </row>
    <row r="311" spans="3:7" ht="30" customHeight="1" x14ac:dyDescent="0.25">
      <c r="C311" s="102"/>
      <c r="D311" s="102"/>
      <c r="E311" s="102"/>
      <c r="F311" s="106" t="str">
        <f>IF(C311="","",IFERROR(VLOOKUP(D311,DI!$C$8:$E$208,2,FALSE),0))</f>
        <v/>
      </c>
      <c r="G311" s="107" t="str">
        <f>IF(C311="","",IFERROR(VLOOKUP(F311,DI!$D$8:$E$208,2,FALSE),0))</f>
        <v/>
      </c>
    </row>
    <row r="312" spans="3:7" ht="30" customHeight="1" x14ac:dyDescent="0.25">
      <c r="C312" s="102"/>
      <c r="D312" s="102"/>
      <c r="E312" s="102"/>
      <c r="F312" s="106" t="str">
        <f>IF(C312="","",IFERROR(VLOOKUP(D312,DI!$C$8:$E$208,2,FALSE),0))</f>
        <v/>
      </c>
      <c r="G312" s="107" t="str">
        <f>IF(C312="","",IFERROR(VLOOKUP(F312,DI!$D$8:$E$208,2,FALSE),0))</f>
        <v/>
      </c>
    </row>
    <row r="313" spans="3:7" ht="30" customHeight="1" x14ac:dyDescent="0.25">
      <c r="C313" s="102"/>
      <c r="D313" s="102"/>
      <c r="E313" s="102"/>
      <c r="F313" s="106" t="str">
        <f>IF(C313="","",IFERROR(VLOOKUP(D313,DI!$C$8:$E$208,2,FALSE),0))</f>
        <v/>
      </c>
      <c r="G313" s="107" t="str">
        <f>IF(C313="","",IFERROR(VLOOKUP(F313,DI!$D$8:$E$208,2,FALSE),0))</f>
        <v/>
      </c>
    </row>
    <row r="314" spans="3:7" ht="30" customHeight="1" x14ac:dyDescent="0.25">
      <c r="C314" s="102"/>
      <c r="D314" s="102"/>
      <c r="E314" s="102"/>
      <c r="F314" s="106" t="str">
        <f>IF(C314="","",IFERROR(VLOOKUP(D314,DI!$C$8:$E$208,2,FALSE),0))</f>
        <v/>
      </c>
      <c r="G314" s="107" t="str">
        <f>IF(C314="","",IFERROR(VLOOKUP(F314,DI!$D$8:$E$208,2,FALSE),0))</f>
        <v/>
      </c>
    </row>
    <row r="315" spans="3:7" ht="30" customHeight="1" x14ac:dyDescent="0.25">
      <c r="C315" s="102"/>
      <c r="D315" s="102"/>
      <c r="E315" s="102"/>
      <c r="F315" s="106" t="str">
        <f>IF(C315="","",IFERROR(VLOOKUP(D315,DI!$C$8:$E$208,2,FALSE),0))</f>
        <v/>
      </c>
      <c r="G315" s="107" t="str">
        <f>IF(C315="","",IFERROR(VLOOKUP(F315,DI!$D$8:$E$208,2,FALSE),0))</f>
        <v/>
      </c>
    </row>
    <row r="316" spans="3:7" ht="30" customHeight="1" x14ac:dyDescent="0.25">
      <c r="C316" s="102"/>
      <c r="D316" s="102"/>
      <c r="E316" s="102"/>
      <c r="F316" s="106" t="str">
        <f>IF(C316="","",IFERROR(VLOOKUP(D316,DI!$C$8:$E$208,2,FALSE),0))</f>
        <v/>
      </c>
      <c r="G316" s="107" t="str">
        <f>IF(C316="","",IFERROR(VLOOKUP(F316,DI!$D$8:$E$208,2,FALSE),0))</f>
        <v/>
      </c>
    </row>
    <row r="317" spans="3:7" ht="30" customHeight="1" x14ac:dyDescent="0.25">
      <c r="C317" s="102"/>
      <c r="D317" s="102"/>
      <c r="E317" s="102"/>
      <c r="F317" s="106" t="str">
        <f>IF(C317="","",IFERROR(VLOOKUP(D317,DI!$C$8:$E$208,2,FALSE),0))</f>
        <v/>
      </c>
      <c r="G317" s="107" t="str">
        <f>IF(C317="","",IFERROR(VLOOKUP(F317,DI!$D$8:$E$208,2,FALSE),0))</f>
        <v/>
      </c>
    </row>
    <row r="318" spans="3:7" ht="30" customHeight="1" x14ac:dyDescent="0.25">
      <c r="C318" s="102"/>
      <c r="D318" s="102"/>
      <c r="E318" s="102"/>
      <c r="F318" s="106" t="str">
        <f>IF(C318="","",IFERROR(VLOOKUP(D318,DI!$C$8:$E$208,2,FALSE),0))</f>
        <v/>
      </c>
      <c r="G318" s="107" t="str">
        <f>IF(C318="","",IFERROR(VLOOKUP(F318,DI!$D$8:$E$208,2,FALSE),0))</f>
        <v/>
      </c>
    </row>
    <row r="319" spans="3:7" ht="30" customHeight="1" x14ac:dyDescent="0.25">
      <c r="C319" s="102"/>
      <c r="D319" s="102"/>
      <c r="E319" s="102"/>
      <c r="F319" s="106" t="str">
        <f>IF(C319="","",IFERROR(VLOOKUP(D319,DI!$C$8:$E$208,2,FALSE),0))</f>
        <v/>
      </c>
      <c r="G319" s="107" t="str">
        <f>IF(C319="","",IFERROR(VLOOKUP(F319,DI!$D$8:$E$208,2,FALSE),0))</f>
        <v/>
      </c>
    </row>
    <row r="320" spans="3:7" ht="30" customHeight="1" x14ac:dyDescent="0.25">
      <c r="C320" s="102"/>
      <c r="D320" s="102"/>
      <c r="E320" s="102"/>
      <c r="F320" s="106" t="str">
        <f>IF(C320="","",IFERROR(VLOOKUP(D320,DI!$C$8:$E$208,2,FALSE),0))</f>
        <v/>
      </c>
      <c r="G320" s="107" t="str">
        <f>IF(C320="","",IFERROR(VLOOKUP(F320,DI!$D$8:$E$208,2,FALSE),0))</f>
        <v/>
      </c>
    </row>
    <row r="321" spans="3:7" ht="30" customHeight="1" x14ac:dyDescent="0.25">
      <c r="C321" s="102"/>
      <c r="D321" s="102"/>
      <c r="E321" s="102"/>
      <c r="F321" s="106" t="str">
        <f>IF(C321="","",IFERROR(VLOOKUP(D321,DI!$C$8:$E$208,2,FALSE),0))</f>
        <v/>
      </c>
      <c r="G321" s="107" t="str">
        <f>IF(C321="","",IFERROR(VLOOKUP(F321,DI!$D$8:$E$208,2,FALSE),0))</f>
        <v/>
      </c>
    </row>
    <row r="322" spans="3:7" ht="30" customHeight="1" x14ac:dyDescent="0.25">
      <c r="C322" s="102"/>
      <c r="D322" s="102"/>
      <c r="E322" s="102"/>
      <c r="F322" s="106" t="str">
        <f>IF(C322="","",IFERROR(VLOOKUP(D322,DI!$C$8:$E$208,2,FALSE),0))</f>
        <v/>
      </c>
      <c r="G322" s="107" t="str">
        <f>IF(C322="","",IFERROR(VLOOKUP(F322,DI!$D$8:$E$208,2,FALSE),0))</f>
        <v/>
      </c>
    </row>
    <row r="323" spans="3:7" ht="30" customHeight="1" x14ac:dyDescent="0.25">
      <c r="C323" s="102"/>
      <c r="D323" s="102"/>
      <c r="E323" s="102"/>
      <c r="F323" s="106" t="str">
        <f>IF(C323="","",IFERROR(VLOOKUP(D323,DI!$C$8:$E$208,2,FALSE),0))</f>
        <v/>
      </c>
      <c r="G323" s="107" t="str">
        <f>IF(C323="","",IFERROR(VLOOKUP(F323,DI!$D$8:$E$208,2,FALSE),0))</f>
        <v/>
      </c>
    </row>
    <row r="324" spans="3:7" ht="30" customHeight="1" x14ac:dyDescent="0.25">
      <c r="C324" s="102"/>
      <c r="D324" s="102"/>
      <c r="E324" s="102"/>
      <c r="F324" s="106" t="str">
        <f>IF(C324="","",IFERROR(VLOOKUP(D324,DI!$C$8:$E$208,2,FALSE),0))</f>
        <v/>
      </c>
      <c r="G324" s="107" t="str">
        <f>IF(C324="","",IFERROR(VLOOKUP(F324,DI!$D$8:$E$208,2,FALSE),0))</f>
        <v/>
      </c>
    </row>
    <row r="325" spans="3:7" ht="30" customHeight="1" x14ac:dyDescent="0.25">
      <c r="C325" s="102"/>
      <c r="D325" s="102"/>
      <c r="E325" s="102"/>
      <c r="F325" s="106" t="str">
        <f>IF(C325="","",IFERROR(VLOOKUP(D325,DI!$C$8:$E$208,2,FALSE),0))</f>
        <v/>
      </c>
      <c r="G325" s="107" t="str">
        <f>IF(C325="","",IFERROR(VLOOKUP(F325,DI!$D$8:$E$208,2,FALSE),0))</f>
        <v/>
      </c>
    </row>
    <row r="326" spans="3:7" ht="30" customHeight="1" x14ac:dyDescent="0.25">
      <c r="C326" s="102"/>
      <c r="D326" s="102"/>
      <c r="E326" s="102"/>
      <c r="F326" s="106" t="str">
        <f>IF(C326="","",IFERROR(VLOOKUP(D326,DI!$C$8:$E$208,2,FALSE),0))</f>
        <v/>
      </c>
      <c r="G326" s="107" t="str">
        <f>IF(C326="","",IFERROR(VLOOKUP(F326,DI!$D$8:$E$208,2,FALSE),0))</f>
        <v/>
      </c>
    </row>
    <row r="327" spans="3:7" ht="30" customHeight="1" x14ac:dyDescent="0.25">
      <c r="C327" s="102"/>
      <c r="D327" s="102"/>
      <c r="E327" s="102"/>
      <c r="F327" s="106" t="str">
        <f>IF(C327="","",IFERROR(VLOOKUP(D327,DI!$C$8:$E$208,2,FALSE),0))</f>
        <v/>
      </c>
      <c r="G327" s="107" t="str">
        <f>IF(C327="","",IFERROR(VLOOKUP(F327,DI!$D$8:$E$208,2,FALSE),0))</f>
        <v/>
      </c>
    </row>
    <row r="328" spans="3:7" ht="30" customHeight="1" x14ac:dyDescent="0.25">
      <c r="C328" s="102"/>
      <c r="D328" s="102"/>
      <c r="E328" s="102"/>
      <c r="F328" s="106" t="str">
        <f>IF(C328="","",IFERROR(VLOOKUP(D328,DI!$C$8:$E$208,2,FALSE),0))</f>
        <v/>
      </c>
      <c r="G328" s="107" t="str">
        <f>IF(C328="","",IFERROR(VLOOKUP(F328,DI!$D$8:$E$208,2,FALSE),0))</f>
        <v/>
      </c>
    </row>
    <row r="329" spans="3:7" ht="30" customHeight="1" x14ac:dyDescent="0.25">
      <c r="C329" s="102"/>
      <c r="D329" s="102"/>
      <c r="E329" s="102"/>
      <c r="F329" s="106" t="str">
        <f>IF(C329="","",IFERROR(VLOOKUP(D329,DI!$C$8:$E$208,2,FALSE),0))</f>
        <v/>
      </c>
      <c r="G329" s="107" t="str">
        <f>IF(C329="","",IFERROR(VLOOKUP(F329,DI!$D$8:$E$208,2,FALSE),0))</f>
        <v/>
      </c>
    </row>
    <row r="330" spans="3:7" ht="30" customHeight="1" x14ac:dyDescent="0.25">
      <c r="C330" s="102"/>
      <c r="D330" s="102"/>
      <c r="E330" s="102"/>
      <c r="F330" s="106" t="str">
        <f>IF(C330="","",IFERROR(VLOOKUP(D330,DI!$C$8:$E$208,2,FALSE),0))</f>
        <v/>
      </c>
      <c r="G330" s="107" t="str">
        <f>IF(C330="","",IFERROR(VLOOKUP(F330,DI!$D$8:$E$208,2,FALSE),0))</f>
        <v/>
      </c>
    </row>
    <row r="331" spans="3:7" ht="30" customHeight="1" x14ac:dyDescent="0.25">
      <c r="C331" s="102"/>
      <c r="D331" s="102"/>
      <c r="E331" s="102"/>
      <c r="F331" s="106" t="str">
        <f>IF(C331="","",IFERROR(VLOOKUP(D331,DI!$C$8:$E$208,2,FALSE),0))</f>
        <v/>
      </c>
      <c r="G331" s="107" t="str">
        <f>IF(C331="","",IFERROR(VLOOKUP(F331,DI!$D$8:$E$208,2,FALSE),0))</f>
        <v/>
      </c>
    </row>
    <row r="332" spans="3:7" ht="30" customHeight="1" x14ac:dyDescent="0.25">
      <c r="C332" s="102"/>
      <c r="D332" s="102"/>
      <c r="E332" s="102"/>
      <c r="F332" s="106" t="str">
        <f>IF(C332="","",IFERROR(VLOOKUP(D332,DI!$C$8:$E$208,2,FALSE),0))</f>
        <v/>
      </c>
      <c r="G332" s="107" t="str">
        <f>IF(C332="","",IFERROR(VLOOKUP(F332,DI!$D$8:$E$208,2,FALSE),0))</f>
        <v/>
      </c>
    </row>
    <row r="333" spans="3:7" ht="30" customHeight="1" x14ac:dyDescent="0.25">
      <c r="C333" s="102"/>
      <c r="D333" s="102"/>
      <c r="E333" s="102"/>
      <c r="F333" s="106" t="str">
        <f>IF(C333="","",IFERROR(VLOOKUP(D333,DI!$C$8:$E$208,2,FALSE),0))</f>
        <v/>
      </c>
      <c r="G333" s="107" t="str">
        <f>IF(C333="","",IFERROR(VLOOKUP(F333,DI!$D$8:$E$208,2,FALSE),0))</f>
        <v/>
      </c>
    </row>
    <row r="334" spans="3:7" ht="30" customHeight="1" x14ac:dyDescent="0.25">
      <c r="C334" s="102"/>
      <c r="D334" s="102"/>
      <c r="E334" s="102"/>
      <c r="F334" s="106" t="str">
        <f>IF(C334="","",IFERROR(VLOOKUP(D334,DI!$C$8:$E$208,2,FALSE),0))</f>
        <v/>
      </c>
      <c r="G334" s="107" t="str">
        <f>IF(C334="","",IFERROR(VLOOKUP(F334,DI!$D$8:$E$208,2,FALSE),0))</f>
        <v/>
      </c>
    </row>
    <row r="335" spans="3:7" ht="30" customHeight="1" x14ac:dyDescent="0.25">
      <c r="C335" s="102"/>
      <c r="D335" s="102"/>
      <c r="E335" s="102"/>
      <c r="F335" s="106" t="str">
        <f>IF(C335="","",IFERROR(VLOOKUP(D335,DI!$C$8:$E$208,2,FALSE),0))</f>
        <v/>
      </c>
      <c r="G335" s="107" t="str">
        <f>IF(C335="","",IFERROR(VLOOKUP(F335,DI!$D$8:$E$208,2,FALSE),0))</f>
        <v/>
      </c>
    </row>
    <row r="336" spans="3:7" ht="30" customHeight="1" x14ac:dyDescent="0.25">
      <c r="C336" s="102"/>
      <c r="D336" s="102"/>
      <c r="E336" s="102"/>
      <c r="F336" s="106" t="str">
        <f>IF(C336="","",IFERROR(VLOOKUP(D336,DI!$C$8:$E$208,2,FALSE),0))</f>
        <v/>
      </c>
      <c r="G336" s="107" t="str">
        <f>IF(C336="","",IFERROR(VLOOKUP(F336,DI!$D$8:$E$208,2,FALSE),0))</f>
        <v/>
      </c>
    </row>
    <row r="337" spans="3:7" ht="30" customHeight="1" x14ac:dyDescent="0.25">
      <c r="C337" s="102"/>
      <c r="D337" s="102"/>
      <c r="E337" s="102"/>
      <c r="F337" s="106" t="str">
        <f>IF(C337="","",IFERROR(VLOOKUP(D337,DI!$C$8:$E$208,2,FALSE),0))</f>
        <v/>
      </c>
      <c r="G337" s="107" t="str">
        <f>IF(C337="","",IFERROR(VLOOKUP(F337,DI!$D$8:$E$208,2,FALSE),0))</f>
        <v/>
      </c>
    </row>
    <row r="338" spans="3:7" ht="30" customHeight="1" x14ac:dyDescent="0.25">
      <c r="C338" s="102"/>
      <c r="D338" s="102"/>
      <c r="E338" s="102"/>
      <c r="F338" s="106" t="str">
        <f>IF(C338="","",IFERROR(VLOOKUP(D338,DI!$C$8:$E$208,2,FALSE),0))</f>
        <v/>
      </c>
      <c r="G338" s="107" t="str">
        <f>IF(C338="","",IFERROR(VLOOKUP(F338,DI!$D$8:$E$208,2,FALSE),0))</f>
        <v/>
      </c>
    </row>
    <row r="339" spans="3:7" ht="30" customHeight="1" x14ac:dyDescent="0.25">
      <c r="C339" s="102"/>
      <c r="D339" s="102"/>
      <c r="E339" s="102"/>
      <c r="F339" s="106" t="str">
        <f>IF(C339="","",IFERROR(VLOOKUP(D339,DI!$C$8:$E$208,2,FALSE),0))</f>
        <v/>
      </c>
      <c r="G339" s="107" t="str">
        <f>IF(C339="","",IFERROR(VLOOKUP(F339,DI!$D$8:$E$208,2,FALSE),0))</f>
        <v/>
      </c>
    </row>
    <row r="340" spans="3:7" ht="30" customHeight="1" x14ac:dyDescent="0.25">
      <c r="C340" s="102"/>
      <c r="D340" s="102"/>
      <c r="E340" s="102"/>
      <c r="F340" s="106" t="str">
        <f>IF(C340="","",IFERROR(VLOOKUP(D340,DI!$C$8:$E$208,2,FALSE),0))</f>
        <v/>
      </c>
      <c r="G340" s="107" t="str">
        <f>IF(C340="","",IFERROR(VLOOKUP(F340,DI!$D$8:$E$208,2,FALSE),0))</f>
        <v/>
      </c>
    </row>
    <row r="341" spans="3:7" ht="30" customHeight="1" x14ac:dyDescent="0.25">
      <c r="C341" s="102"/>
      <c r="D341" s="102"/>
      <c r="E341" s="102"/>
      <c r="F341" s="106" t="str">
        <f>IF(C341="","",IFERROR(VLOOKUP(D341,DI!$C$8:$E$208,2,FALSE),0))</f>
        <v/>
      </c>
      <c r="G341" s="107" t="str">
        <f>IF(C341="","",IFERROR(VLOOKUP(F341,DI!$D$8:$E$208,2,FALSE),0))</f>
        <v/>
      </c>
    </row>
    <row r="342" spans="3:7" ht="30" customHeight="1" x14ac:dyDescent="0.25">
      <c r="C342" s="102"/>
      <c r="D342" s="102"/>
      <c r="E342" s="102"/>
      <c r="F342" s="106" t="str">
        <f>IF(C342="","",IFERROR(VLOOKUP(D342,DI!$C$8:$E$208,2,FALSE),0))</f>
        <v/>
      </c>
      <c r="G342" s="107" t="str">
        <f>IF(C342="","",IFERROR(VLOOKUP(F342,DI!$D$8:$E$208,2,FALSE),0))</f>
        <v/>
      </c>
    </row>
    <row r="343" spans="3:7" ht="30" customHeight="1" x14ac:dyDescent="0.25">
      <c r="C343" s="102"/>
      <c r="D343" s="102"/>
      <c r="E343" s="102"/>
      <c r="F343" s="106" t="str">
        <f>IF(C343="","",IFERROR(VLOOKUP(D343,DI!$C$8:$E$208,2,FALSE),0))</f>
        <v/>
      </c>
      <c r="G343" s="107" t="str">
        <f>IF(C343="","",IFERROR(VLOOKUP(F343,DI!$D$8:$E$208,2,FALSE),0))</f>
        <v/>
      </c>
    </row>
    <row r="344" spans="3:7" ht="30" customHeight="1" x14ac:dyDescent="0.25">
      <c r="C344" s="102"/>
      <c r="D344" s="102"/>
      <c r="E344" s="102"/>
      <c r="F344" s="106" t="str">
        <f>IF(C344="","",IFERROR(VLOOKUP(D344,DI!$C$8:$E$208,2,FALSE),0))</f>
        <v/>
      </c>
      <c r="G344" s="107" t="str">
        <f>IF(C344="","",IFERROR(VLOOKUP(F344,DI!$D$8:$E$208,2,FALSE),0))</f>
        <v/>
      </c>
    </row>
    <row r="345" spans="3:7" ht="30" customHeight="1" x14ac:dyDescent="0.25">
      <c r="C345" s="102"/>
      <c r="D345" s="102"/>
      <c r="E345" s="102"/>
      <c r="F345" s="106" t="str">
        <f>IF(C345="","",IFERROR(VLOOKUP(D345,DI!$C$8:$E$208,2,FALSE),0))</f>
        <v/>
      </c>
      <c r="G345" s="107" t="str">
        <f>IF(C345="","",IFERROR(VLOOKUP(F345,DI!$D$8:$E$208,2,FALSE),0))</f>
        <v/>
      </c>
    </row>
    <row r="346" spans="3:7" ht="30" customHeight="1" x14ac:dyDescent="0.25">
      <c r="C346" s="102"/>
      <c r="D346" s="102"/>
      <c r="E346" s="102"/>
      <c r="F346" s="106" t="str">
        <f>IF(C346="","",IFERROR(VLOOKUP(D346,DI!$C$8:$E$208,2,FALSE),0))</f>
        <v/>
      </c>
      <c r="G346" s="107" t="str">
        <f>IF(C346="","",IFERROR(VLOOKUP(F346,DI!$D$8:$E$208,2,FALSE),0))</f>
        <v/>
      </c>
    </row>
    <row r="347" spans="3:7" ht="30" customHeight="1" x14ac:dyDescent="0.25">
      <c r="C347" s="102"/>
      <c r="D347" s="102"/>
      <c r="E347" s="102"/>
      <c r="F347" s="106" t="str">
        <f>IF(C347="","",IFERROR(VLOOKUP(D347,DI!$C$8:$E$208,2,FALSE),0))</f>
        <v/>
      </c>
      <c r="G347" s="107" t="str">
        <f>IF(C347="","",IFERROR(VLOOKUP(F347,DI!$D$8:$E$208,2,FALSE),0))</f>
        <v/>
      </c>
    </row>
    <row r="348" spans="3:7" ht="30" customHeight="1" x14ac:dyDescent="0.25">
      <c r="C348" s="102"/>
      <c r="D348" s="102"/>
      <c r="E348" s="102"/>
      <c r="F348" s="106" t="str">
        <f>IF(C348="","",IFERROR(VLOOKUP(D348,DI!$C$8:$E$208,2,FALSE),0))</f>
        <v/>
      </c>
      <c r="G348" s="107" t="str">
        <f>IF(C348="","",IFERROR(VLOOKUP(F348,DI!$D$8:$E$208,2,FALSE),0))</f>
        <v/>
      </c>
    </row>
    <row r="349" spans="3:7" ht="30" customHeight="1" x14ac:dyDescent="0.25">
      <c r="C349" s="102"/>
      <c r="D349" s="102"/>
      <c r="E349" s="102"/>
      <c r="F349" s="106" t="str">
        <f>IF(C349="","",IFERROR(VLOOKUP(D349,DI!$C$8:$E$208,2,FALSE),0))</f>
        <v/>
      </c>
      <c r="G349" s="107" t="str">
        <f>IF(C349="","",IFERROR(VLOOKUP(F349,DI!$D$8:$E$208,2,FALSE),0))</f>
        <v/>
      </c>
    </row>
    <row r="350" spans="3:7" ht="30" customHeight="1" x14ac:dyDescent="0.25">
      <c r="C350" s="102"/>
      <c r="D350" s="102"/>
      <c r="E350" s="102"/>
      <c r="F350" s="106" t="str">
        <f>IF(C350="","",IFERROR(VLOOKUP(D350,DI!$C$8:$E$208,2,FALSE),0))</f>
        <v/>
      </c>
      <c r="G350" s="107" t="str">
        <f>IF(C350="","",IFERROR(VLOOKUP(F350,DI!$D$8:$E$208,2,FALSE),0))</f>
        <v/>
      </c>
    </row>
    <row r="351" spans="3:7" ht="30" customHeight="1" x14ac:dyDescent="0.25">
      <c r="C351" s="102"/>
      <c r="D351" s="102"/>
      <c r="E351" s="102"/>
      <c r="F351" s="106" t="str">
        <f>IF(C351="","",IFERROR(VLOOKUP(D351,DI!$C$8:$E$208,2,FALSE),0))</f>
        <v/>
      </c>
      <c r="G351" s="107" t="str">
        <f>IF(C351="","",IFERROR(VLOOKUP(F351,DI!$D$8:$E$208,2,FALSE),0))</f>
        <v/>
      </c>
    </row>
    <row r="352" spans="3:7" ht="30" customHeight="1" x14ac:dyDescent="0.25">
      <c r="C352" s="102"/>
      <c r="D352" s="102"/>
      <c r="E352" s="102"/>
      <c r="F352" s="106" t="str">
        <f>IF(C352="","",IFERROR(VLOOKUP(D352,DI!$C$8:$E$208,2,FALSE),0))</f>
        <v/>
      </c>
      <c r="G352" s="107" t="str">
        <f>IF(C352="","",IFERROR(VLOOKUP(F352,DI!$D$8:$E$208,2,FALSE),0))</f>
        <v/>
      </c>
    </row>
    <row r="353" spans="3:7" ht="30" customHeight="1" x14ac:dyDescent="0.25">
      <c r="C353" s="102"/>
      <c r="D353" s="102"/>
      <c r="E353" s="102"/>
      <c r="F353" s="106" t="str">
        <f>IF(C353="","",IFERROR(VLOOKUP(D353,DI!$C$8:$E$208,2,FALSE),0))</f>
        <v/>
      </c>
      <c r="G353" s="107" t="str">
        <f>IF(C353="","",IFERROR(VLOOKUP(F353,DI!$D$8:$E$208,2,FALSE),0))</f>
        <v/>
      </c>
    </row>
    <row r="354" spans="3:7" ht="30" customHeight="1" x14ac:dyDescent="0.25">
      <c r="C354" s="102"/>
      <c r="D354" s="102"/>
      <c r="E354" s="102"/>
      <c r="F354" s="106" t="str">
        <f>IF(C354="","",IFERROR(VLOOKUP(D354,DI!$C$8:$E$208,2,FALSE),0))</f>
        <v/>
      </c>
      <c r="G354" s="107" t="str">
        <f>IF(C354="","",IFERROR(VLOOKUP(F354,DI!$D$8:$E$208,2,FALSE),0))</f>
        <v/>
      </c>
    </row>
    <row r="355" spans="3:7" ht="30" customHeight="1" x14ac:dyDescent="0.25">
      <c r="C355" s="102"/>
      <c r="D355" s="102"/>
      <c r="E355" s="102"/>
      <c r="F355" s="106" t="str">
        <f>IF(C355="","",IFERROR(VLOOKUP(D355,DI!$C$8:$E$208,2,FALSE),0))</f>
        <v/>
      </c>
      <c r="G355" s="107" t="str">
        <f>IF(C355="","",IFERROR(VLOOKUP(F355,DI!$D$8:$E$208,2,FALSE),0))</f>
        <v/>
      </c>
    </row>
    <row r="356" spans="3:7" ht="30" customHeight="1" x14ac:dyDescent="0.25">
      <c r="C356" s="102"/>
      <c r="D356" s="102"/>
      <c r="E356" s="102"/>
      <c r="F356" s="106" t="str">
        <f>IF(C356="","",IFERROR(VLOOKUP(D356,DI!$C$8:$E$208,2,FALSE),0))</f>
        <v/>
      </c>
      <c r="G356" s="107" t="str">
        <f>IF(C356="","",IFERROR(VLOOKUP(F356,DI!$D$8:$E$208,2,FALSE),0))</f>
        <v/>
      </c>
    </row>
    <row r="357" spans="3:7" ht="30" customHeight="1" x14ac:dyDescent="0.25">
      <c r="C357" s="102"/>
      <c r="D357" s="102"/>
      <c r="E357" s="102"/>
      <c r="F357" s="106" t="str">
        <f>IF(C357="","",IFERROR(VLOOKUP(D357,DI!$C$8:$E$208,2,FALSE),0))</f>
        <v/>
      </c>
      <c r="G357" s="107" t="str">
        <f>IF(C357="","",IFERROR(VLOOKUP(F357,DI!$D$8:$E$208,2,FALSE),0))</f>
        <v/>
      </c>
    </row>
    <row r="358" spans="3:7" ht="30" customHeight="1" x14ac:dyDescent="0.25">
      <c r="C358" s="102"/>
      <c r="D358" s="102"/>
      <c r="E358" s="102"/>
      <c r="F358" s="106" t="str">
        <f>IF(C358="","",IFERROR(VLOOKUP(D358,DI!$C$8:$E$208,2,FALSE),0))</f>
        <v/>
      </c>
      <c r="G358" s="107" t="str">
        <f>IF(C358="","",IFERROR(VLOOKUP(F358,DI!$D$8:$E$208,2,FALSE),0))</f>
        <v/>
      </c>
    </row>
    <row r="359" spans="3:7" ht="30" customHeight="1" x14ac:dyDescent="0.25">
      <c r="C359" s="102"/>
      <c r="D359" s="102"/>
      <c r="E359" s="102"/>
      <c r="F359" s="106" t="str">
        <f>IF(C359="","",IFERROR(VLOOKUP(D359,DI!$C$8:$E$208,2,FALSE),0))</f>
        <v/>
      </c>
      <c r="G359" s="107" t="str">
        <f>IF(C359="","",IFERROR(VLOOKUP(F359,DI!$D$8:$E$208,2,FALSE),0))</f>
        <v/>
      </c>
    </row>
    <row r="360" spans="3:7" ht="30" customHeight="1" x14ac:dyDescent="0.25">
      <c r="C360" s="102"/>
      <c r="D360" s="102"/>
      <c r="E360" s="102"/>
      <c r="F360" s="106" t="str">
        <f>IF(C360="","",IFERROR(VLOOKUP(D360,DI!$C$8:$E$208,2,FALSE),0))</f>
        <v/>
      </c>
      <c r="G360" s="107" t="str">
        <f>IF(C360="","",IFERROR(VLOOKUP(F360,DI!$D$8:$E$208,2,FALSE),0))</f>
        <v/>
      </c>
    </row>
    <row r="361" spans="3:7" ht="30" customHeight="1" x14ac:dyDescent="0.25">
      <c r="C361" s="102"/>
      <c r="D361" s="102"/>
      <c r="E361" s="102"/>
      <c r="F361" s="106" t="str">
        <f>IF(C361="","",IFERROR(VLOOKUP(D361,DI!$C$8:$E$208,2,FALSE),0))</f>
        <v/>
      </c>
      <c r="G361" s="107" t="str">
        <f>IF(C361="","",IFERROR(VLOOKUP(F361,DI!$D$8:$E$208,2,FALSE),0))</f>
        <v/>
      </c>
    </row>
    <row r="362" spans="3:7" ht="30" customHeight="1" x14ac:dyDescent="0.25">
      <c r="C362" s="102"/>
      <c r="D362" s="102"/>
      <c r="E362" s="102"/>
      <c r="F362" s="106" t="str">
        <f>IF(C362="","",IFERROR(VLOOKUP(D362,DI!$C$8:$E$208,2,FALSE),0))</f>
        <v/>
      </c>
      <c r="G362" s="107" t="str">
        <f>IF(C362="","",IFERROR(VLOOKUP(F362,DI!$D$8:$E$208,2,FALSE),0))</f>
        <v/>
      </c>
    </row>
    <row r="363" spans="3:7" ht="30" customHeight="1" x14ac:dyDescent="0.25">
      <c r="C363" s="102"/>
      <c r="D363" s="102"/>
      <c r="E363" s="102"/>
      <c r="F363" s="106" t="str">
        <f>IF(C363="","",IFERROR(VLOOKUP(D363,DI!$C$8:$E$208,2,FALSE),0))</f>
        <v/>
      </c>
      <c r="G363" s="107" t="str">
        <f>IF(C363="","",IFERROR(VLOOKUP(F363,DI!$D$8:$E$208,2,FALSE),0))</f>
        <v/>
      </c>
    </row>
    <row r="364" spans="3:7" ht="30" customHeight="1" x14ac:dyDescent="0.25">
      <c r="C364" s="102"/>
      <c r="D364" s="102"/>
      <c r="E364" s="102"/>
      <c r="F364" s="106" t="str">
        <f>IF(C364="","",IFERROR(VLOOKUP(D364,DI!$C$8:$E$208,2,FALSE),0))</f>
        <v/>
      </c>
      <c r="G364" s="107" t="str">
        <f>IF(C364="","",IFERROR(VLOOKUP(F364,DI!$D$8:$E$208,2,FALSE),0))</f>
        <v/>
      </c>
    </row>
    <row r="365" spans="3:7" ht="30" customHeight="1" x14ac:dyDescent="0.25">
      <c r="C365" s="102"/>
      <c r="D365" s="102"/>
      <c r="E365" s="102"/>
      <c r="F365" s="106" t="str">
        <f>IF(C365="","",IFERROR(VLOOKUP(D365,DI!$C$8:$E$208,2,FALSE),0))</f>
        <v/>
      </c>
      <c r="G365" s="107" t="str">
        <f>IF(C365="","",IFERROR(VLOOKUP(F365,DI!$D$8:$E$208,2,FALSE),0))</f>
        <v/>
      </c>
    </row>
    <row r="366" spans="3:7" ht="30" customHeight="1" x14ac:dyDescent="0.25">
      <c r="C366" s="102"/>
      <c r="D366" s="102"/>
      <c r="E366" s="102"/>
      <c r="F366" s="106" t="str">
        <f>IF(C366="","",IFERROR(VLOOKUP(D366,DI!$C$8:$E$208,2,FALSE),0))</f>
        <v/>
      </c>
      <c r="G366" s="107" t="str">
        <f>IF(C366="","",IFERROR(VLOOKUP(F366,DI!$D$8:$E$208,2,FALSE),0))</f>
        <v/>
      </c>
    </row>
    <row r="367" spans="3:7" ht="30" customHeight="1" x14ac:dyDescent="0.25">
      <c r="C367" s="102"/>
      <c r="D367" s="102"/>
      <c r="E367" s="102"/>
      <c r="F367" s="106" t="str">
        <f>IF(C367="","",IFERROR(VLOOKUP(D367,DI!$C$8:$E$208,2,FALSE),0))</f>
        <v/>
      </c>
      <c r="G367" s="107" t="str">
        <f>IF(C367="","",IFERROR(VLOOKUP(F367,DI!$D$8:$E$208,2,FALSE),0))</f>
        <v/>
      </c>
    </row>
    <row r="368" spans="3:7" ht="30" customHeight="1" x14ac:dyDescent="0.25">
      <c r="C368" s="102"/>
      <c r="D368" s="102"/>
      <c r="E368" s="102"/>
      <c r="F368" s="106" t="str">
        <f>IF(C368="","",IFERROR(VLOOKUP(D368,DI!$C$8:$E$208,2,FALSE),0))</f>
        <v/>
      </c>
      <c r="G368" s="107" t="str">
        <f>IF(C368="","",IFERROR(VLOOKUP(F368,DI!$D$8:$E$208,2,FALSE),0))</f>
        <v/>
      </c>
    </row>
    <row r="369" spans="3:7" ht="30" customHeight="1" x14ac:dyDescent="0.25">
      <c r="C369" s="102"/>
      <c r="D369" s="102"/>
      <c r="E369" s="102"/>
      <c r="F369" s="106" t="str">
        <f>IF(C369="","",IFERROR(VLOOKUP(D369,DI!$C$8:$E$208,2,FALSE),0))</f>
        <v/>
      </c>
      <c r="G369" s="107" t="str">
        <f>IF(C369="","",IFERROR(VLOOKUP(F369,DI!$D$8:$E$208,2,FALSE),0))</f>
        <v/>
      </c>
    </row>
    <row r="370" spans="3:7" ht="30" customHeight="1" x14ac:dyDescent="0.25">
      <c r="C370" s="102"/>
      <c r="D370" s="102"/>
      <c r="E370" s="102"/>
      <c r="F370" s="106" t="str">
        <f>IF(C370="","",IFERROR(VLOOKUP(D370,DI!$C$8:$E$208,2,FALSE),0))</f>
        <v/>
      </c>
      <c r="G370" s="107" t="str">
        <f>IF(C370="","",IFERROR(VLOOKUP(F370,DI!$D$8:$E$208,2,FALSE),0))</f>
        <v/>
      </c>
    </row>
    <row r="371" spans="3:7" ht="30" customHeight="1" x14ac:dyDescent="0.25">
      <c r="C371" s="102"/>
      <c r="D371" s="102"/>
      <c r="E371" s="102"/>
      <c r="F371" s="106" t="str">
        <f>IF(C371="","",IFERROR(VLOOKUP(D371,DI!$C$8:$E$208,2,FALSE),0))</f>
        <v/>
      </c>
      <c r="G371" s="107" t="str">
        <f>IF(C371="","",IFERROR(VLOOKUP(F371,DI!$D$8:$E$208,2,FALSE),0))</f>
        <v/>
      </c>
    </row>
    <row r="372" spans="3:7" ht="30" customHeight="1" x14ac:dyDescent="0.25">
      <c r="C372" s="102"/>
      <c r="D372" s="102"/>
      <c r="E372" s="102"/>
      <c r="F372" s="106" t="str">
        <f>IF(C372="","",IFERROR(VLOOKUP(D372,DI!$C$8:$E$208,2,FALSE),0))</f>
        <v/>
      </c>
      <c r="G372" s="107" t="str">
        <f>IF(C372="","",IFERROR(VLOOKUP(F372,DI!$D$8:$E$208,2,FALSE),0))</f>
        <v/>
      </c>
    </row>
    <row r="373" spans="3:7" ht="30" customHeight="1" x14ac:dyDescent="0.25">
      <c r="C373" s="102"/>
      <c r="D373" s="102"/>
      <c r="E373" s="102"/>
      <c r="F373" s="106" t="str">
        <f>IF(C373="","",IFERROR(VLOOKUP(D373,DI!$C$8:$E$208,2,FALSE),0))</f>
        <v/>
      </c>
      <c r="G373" s="107" t="str">
        <f>IF(C373="","",IFERROR(VLOOKUP(F373,DI!$D$8:$E$208,2,FALSE),0))</f>
        <v/>
      </c>
    </row>
    <row r="374" spans="3:7" ht="30" customHeight="1" x14ac:dyDescent="0.25">
      <c r="C374" s="102"/>
      <c r="D374" s="102"/>
      <c r="E374" s="102"/>
      <c r="F374" s="106" t="str">
        <f>IF(C374="","",IFERROR(VLOOKUP(D374,DI!$C$8:$E$208,2,FALSE),0))</f>
        <v/>
      </c>
      <c r="G374" s="107" t="str">
        <f>IF(C374="","",IFERROR(VLOOKUP(F374,DI!$D$8:$E$208,2,FALSE),0))</f>
        <v/>
      </c>
    </row>
    <row r="375" spans="3:7" ht="30" customHeight="1" x14ac:dyDescent="0.25">
      <c r="C375" s="102"/>
      <c r="D375" s="102"/>
      <c r="E375" s="102"/>
      <c r="F375" s="106" t="str">
        <f>IF(C375="","",IFERROR(VLOOKUP(D375,DI!$C$8:$E$208,2,FALSE),0))</f>
        <v/>
      </c>
      <c r="G375" s="107" t="str">
        <f>IF(C375="","",IFERROR(VLOOKUP(F375,DI!$D$8:$E$208,2,FALSE),0))</f>
        <v/>
      </c>
    </row>
    <row r="376" spans="3:7" ht="30" customHeight="1" x14ac:dyDescent="0.25">
      <c r="C376" s="102"/>
      <c r="D376" s="102"/>
      <c r="E376" s="102"/>
      <c r="F376" s="106" t="str">
        <f>IF(C376="","",IFERROR(VLOOKUP(D376,DI!$C$8:$E$208,2,FALSE),0))</f>
        <v/>
      </c>
      <c r="G376" s="107" t="str">
        <f>IF(C376="","",IFERROR(VLOOKUP(F376,DI!$D$8:$E$208,2,FALSE),0))</f>
        <v/>
      </c>
    </row>
    <row r="377" spans="3:7" ht="30" customHeight="1" x14ac:dyDescent="0.25">
      <c r="C377" s="102"/>
      <c r="D377" s="102"/>
      <c r="E377" s="102"/>
      <c r="F377" s="106" t="str">
        <f>IF(C377="","",IFERROR(VLOOKUP(D377,DI!$C$8:$E$208,2,FALSE),0))</f>
        <v/>
      </c>
      <c r="G377" s="107" t="str">
        <f>IF(C377="","",IFERROR(VLOOKUP(F377,DI!$D$8:$E$208,2,FALSE),0))</f>
        <v/>
      </c>
    </row>
    <row r="378" spans="3:7" ht="30" customHeight="1" x14ac:dyDescent="0.25">
      <c r="C378" s="102"/>
      <c r="D378" s="102"/>
      <c r="E378" s="102"/>
      <c r="F378" s="106" t="str">
        <f>IF(C378="","",IFERROR(VLOOKUP(D378,DI!$C$8:$E$208,2,FALSE),0))</f>
        <v/>
      </c>
      <c r="G378" s="107" t="str">
        <f>IF(C378="","",IFERROR(VLOOKUP(F378,DI!$D$8:$E$208,2,FALSE),0))</f>
        <v/>
      </c>
    </row>
    <row r="379" spans="3:7" ht="30" customHeight="1" x14ac:dyDescent="0.25">
      <c r="C379" s="102"/>
      <c r="D379" s="102"/>
      <c r="E379" s="102"/>
      <c r="F379" s="106" t="str">
        <f>IF(C379="","",IFERROR(VLOOKUP(D379,DI!$C$8:$E$208,2,FALSE),0))</f>
        <v/>
      </c>
      <c r="G379" s="107" t="str">
        <f>IF(C379="","",IFERROR(VLOOKUP(F379,DI!$D$8:$E$208,2,FALSE),0))</f>
        <v/>
      </c>
    </row>
    <row r="380" spans="3:7" ht="30" customHeight="1" x14ac:dyDescent="0.25">
      <c r="C380" s="102"/>
      <c r="D380" s="102"/>
      <c r="E380" s="102"/>
      <c r="F380" s="106" t="str">
        <f>IF(C380="","",IFERROR(VLOOKUP(D380,DI!$C$8:$E$208,2,FALSE),0))</f>
        <v/>
      </c>
      <c r="G380" s="107" t="str">
        <f>IF(C380="","",IFERROR(VLOOKUP(F380,DI!$D$8:$E$208,2,FALSE),0))</f>
        <v/>
      </c>
    </row>
    <row r="381" spans="3:7" ht="30" customHeight="1" x14ac:dyDescent="0.25">
      <c r="C381" s="102"/>
      <c r="D381" s="102"/>
      <c r="E381" s="102"/>
      <c r="F381" s="106" t="str">
        <f>IF(C381="","",IFERROR(VLOOKUP(D381,DI!$C$8:$E$208,2,FALSE),0))</f>
        <v/>
      </c>
      <c r="G381" s="107" t="str">
        <f>IF(C381="","",IFERROR(VLOOKUP(F381,DI!$D$8:$E$208,2,FALSE),0))</f>
        <v/>
      </c>
    </row>
    <row r="382" spans="3:7" ht="30" customHeight="1" x14ac:dyDescent="0.25">
      <c r="C382" s="102"/>
      <c r="D382" s="102"/>
      <c r="E382" s="102"/>
      <c r="F382" s="106" t="str">
        <f>IF(C382="","",IFERROR(VLOOKUP(D382,DI!$C$8:$E$208,2,FALSE),0))</f>
        <v/>
      </c>
      <c r="G382" s="107" t="str">
        <f>IF(C382="","",IFERROR(VLOOKUP(F382,DI!$D$8:$E$208,2,FALSE),0))</f>
        <v/>
      </c>
    </row>
    <row r="383" spans="3:7" ht="30" customHeight="1" x14ac:dyDescent="0.25">
      <c r="C383" s="102"/>
      <c r="D383" s="102"/>
      <c r="E383" s="102"/>
      <c r="F383" s="106" t="str">
        <f>IF(C383="","",IFERROR(VLOOKUP(D383,DI!$C$8:$E$208,2,FALSE),0))</f>
        <v/>
      </c>
      <c r="G383" s="107" t="str">
        <f>IF(C383="","",IFERROR(VLOOKUP(F383,DI!$D$8:$E$208,2,FALSE),0))</f>
        <v/>
      </c>
    </row>
    <row r="384" spans="3:7" ht="30" customHeight="1" x14ac:dyDescent="0.25">
      <c r="C384" s="102"/>
      <c r="D384" s="102"/>
      <c r="E384" s="102"/>
      <c r="F384" s="106" t="str">
        <f>IF(C384="","",IFERROR(VLOOKUP(D384,DI!$C$8:$E$208,2,FALSE),0))</f>
        <v/>
      </c>
      <c r="G384" s="107" t="str">
        <f>IF(C384="","",IFERROR(VLOOKUP(F384,DI!$D$8:$E$208,2,FALSE),0))</f>
        <v/>
      </c>
    </row>
    <row r="385" spans="3:7" ht="30" customHeight="1" x14ac:dyDescent="0.25">
      <c r="C385" s="102"/>
      <c r="D385" s="102"/>
      <c r="E385" s="102"/>
      <c r="F385" s="106" t="str">
        <f>IF(C385="","",IFERROR(VLOOKUP(D385,DI!$C$8:$E$208,2,FALSE),0))</f>
        <v/>
      </c>
      <c r="G385" s="107" t="str">
        <f>IF(C385="","",IFERROR(VLOOKUP(F385,DI!$D$8:$E$208,2,FALSE),0))</f>
        <v/>
      </c>
    </row>
    <row r="386" spans="3:7" ht="30" customHeight="1" x14ac:dyDescent="0.25">
      <c r="C386" s="102"/>
      <c r="D386" s="102"/>
      <c r="E386" s="102"/>
      <c r="F386" s="106" t="str">
        <f>IF(C386="","",IFERROR(VLOOKUP(D386,DI!$C$8:$E$208,2,FALSE),0))</f>
        <v/>
      </c>
      <c r="G386" s="107" t="str">
        <f>IF(C386="","",IFERROR(VLOOKUP(F386,DI!$D$8:$E$208,2,FALSE),0))</f>
        <v/>
      </c>
    </row>
    <row r="387" spans="3:7" ht="30" customHeight="1" x14ac:dyDescent="0.25">
      <c r="C387" s="102"/>
      <c r="D387" s="102"/>
      <c r="E387" s="102"/>
      <c r="F387" s="106" t="str">
        <f>IF(C387="","",IFERROR(VLOOKUP(D387,DI!$C$8:$E$208,2,FALSE),0))</f>
        <v/>
      </c>
      <c r="G387" s="107" t="str">
        <f>IF(C387="","",IFERROR(VLOOKUP(F387,DI!$D$8:$E$208,2,FALSE),0))</f>
        <v/>
      </c>
    </row>
    <row r="388" spans="3:7" ht="30" customHeight="1" x14ac:dyDescent="0.25">
      <c r="C388" s="102"/>
      <c r="D388" s="102"/>
      <c r="E388" s="102"/>
      <c r="F388" s="106" t="str">
        <f>IF(C388="","",IFERROR(VLOOKUP(D388,DI!$C$8:$E$208,2,FALSE),0))</f>
        <v/>
      </c>
      <c r="G388" s="107" t="str">
        <f>IF(C388="","",IFERROR(VLOOKUP(F388,DI!$D$8:$E$208,2,FALSE),0))</f>
        <v/>
      </c>
    </row>
    <row r="389" spans="3:7" ht="30" customHeight="1" x14ac:dyDescent="0.25">
      <c r="C389" s="102"/>
      <c r="D389" s="102"/>
      <c r="E389" s="102"/>
      <c r="F389" s="106" t="str">
        <f>IF(C389="","",IFERROR(VLOOKUP(D389,DI!$C$8:$E$208,2,FALSE),0))</f>
        <v/>
      </c>
      <c r="G389" s="107" t="str">
        <f>IF(C389="","",IFERROR(VLOOKUP(F389,DI!$D$8:$E$208,2,FALSE),0))</f>
        <v/>
      </c>
    </row>
    <row r="390" spans="3:7" ht="30" customHeight="1" x14ac:dyDescent="0.25">
      <c r="C390" s="102"/>
      <c r="D390" s="102"/>
      <c r="E390" s="102"/>
      <c r="F390" s="106" t="str">
        <f>IF(C390="","",IFERROR(VLOOKUP(D390,DI!$C$8:$E$208,2,FALSE),0))</f>
        <v/>
      </c>
      <c r="G390" s="107" t="str">
        <f>IF(C390="","",IFERROR(VLOOKUP(F390,DI!$D$8:$E$208,2,FALSE),0))</f>
        <v/>
      </c>
    </row>
    <row r="391" spans="3:7" ht="30" customHeight="1" x14ac:dyDescent="0.25">
      <c r="C391" s="102"/>
      <c r="D391" s="102"/>
      <c r="E391" s="102"/>
      <c r="F391" s="106" t="str">
        <f>IF(C391="","",IFERROR(VLOOKUP(D391,DI!$C$8:$E$208,2,FALSE),0))</f>
        <v/>
      </c>
      <c r="G391" s="107" t="str">
        <f>IF(C391="","",IFERROR(VLOOKUP(F391,DI!$D$8:$E$208,2,FALSE),0))</f>
        <v/>
      </c>
    </row>
    <row r="392" spans="3:7" ht="30" customHeight="1" x14ac:dyDescent="0.25">
      <c r="C392" s="102"/>
      <c r="D392" s="102"/>
      <c r="E392" s="102"/>
      <c r="F392" s="106" t="str">
        <f>IF(C392="","",IFERROR(VLOOKUP(D392,DI!$C$8:$E$208,2,FALSE),0))</f>
        <v/>
      </c>
      <c r="G392" s="107" t="str">
        <f>IF(C392="","",IFERROR(VLOOKUP(F392,DI!$D$8:$E$208,2,FALSE),0))</f>
        <v/>
      </c>
    </row>
    <row r="393" spans="3:7" ht="30" customHeight="1" x14ac:dyDescent="0.25">
      <c r="C393" s="102"/>
      <c r="D393" s="102"/>
      <c r="E393" s="102"/>
      <c r="F393" s="106" t="str">
        <f>IF(C393="","",IFERROR(VLOOKUP(D393,DI!$C$8:$E$208,2,FALSE),0))</f>
        <v/>
      </c>
      <c r="G393" s="107" t="str">
        <f>IF(C393="","",IFERROR(VLOOKUP(F393,DI!$D$8:$E$208,2,FALSE),0))</f>
        <v/>
      </c>
    </row>
    <row r="394" spans="3:7" ht="30" customHeight="1" x14ac:dyDescent="0.25">
      <c r="C394" s="102"/>
      <c r="D394" s="102"/>
      <c r="E394" s="102"/>
      <c r="F394" s="106" t="str">
        <f>IF(C394="","",IFERROR(VLOOKUP(D394,DI!$C$8:$E$208,2,FALSE),0))</f>
        <v/>
      </c>
      <c r="G394" s="107" t="str">
        <f>IF(C394="","",IFERROR(VLOOKUP(F394,DI!$D$8:$E$208,2,FALSE),0))</f>
        <v/>
      </c>
    </row>
    <row r="395" spans="3:7" ht="30" customHeight="1" x14ac:dyDescent="0.25">
      <c r="C395" s="102"/>
      <c r="D395" s="102"/>
      <c r="E395" s="102"/>
      <c r="F395" s="106" t="str">
        <f>IF(C395="","",IFERROR(VLOOKUP(D395,DI!$C$8:$E$208,2,FALSE),0))</f>
        <v/>
      </c>
      <c r="G395" s="107" t="str">
        <f>IF(C395="","",IFERROR(VLOOKUP(F395,DI!$D$8:$E$208,2,FALSE),0))</f>
        <v/>
      </c>
    </row>
    <row r="396" spans="3:7" ht="30" customHeight="1" x14ac:dyDescent="0.25">
      <c r="C396" s="102"/>
      <c r="D396" s="102"/>
      <c r="E396" s="102"/>
      <c r="F396" s="106" t="str">
        <f>IF(C396="","",IFERROR(VLOOKUP(D396,DI!$C$8:$E$208,2,FALSE),0))</f>
        <v/>
      </c>
      <c r="G396" s="107" t="str">
        <f>IF(C396="","",IFERROR(VLOOKUP(F396,DI!$D$8:$E$208,2,FALSE),0))</f>
        <v/>
      </c>
    </row>
    <row r="397" spans="3:7" ht="30" customHeight="1" x14ac:dyDescent="0.25">
      <c r="C397" s="102"/>
      <c r="D397" s="102"/>
      <c r="E397" s="102"/>
      <c r="F397" s="106" t="str">
        <f>IF(C397="","",IFERROR(VLOOKUP(D397,DI!$C$8:$E$208,2,FALSE),0))</f>
        <v/>
      </c>
      <c r="G397" s="107" t="str">
        <f>IF(C397="","",IFERROR(VLOOKUP(F397,DI!$D$8:$E$208,2,FALSE),0))</f>
        <v/>
      </c>
    </row>
    <row r="398" spans="3:7" ht="30" customHeight="1" x14ac:dyDescent="0.25">
      <c r="C398" s="102"/>
      <c r="D398" s="102"/>
      <c r="E398" s="102"/>
      <c r="F398" s="106" t="str">
        <f>IF(C398="","",IFERROR(VLOOKUP(D398,DI!$C$8:$E$208,2,FALSE),0))</f>
        <v/>
      </c>
      <c r="G398" s="107" t="str">
        <f>IF(C398="","",IFERROR(VLOOKUP(F398,DI!$D$8:$E$208,2,FALSE),0))</f>
        <v/>
      </c>
    </row>
    <row r="399" spans="3:7" ht="30" customHeight="1" x14ac:dyDescent="0.25">
      <c r="C399" s="102"/>
      <c r="D399" s="102"/>
      <c r="E399" s="102"/>
      <c r="F399" s="106" t="str">
        <f>IF(C399="","",IFERROR(VLOOKUP(D399,DI!$C$8:$E$208,2,FALSE),0))</f>
        <v/>
      </c>
      <c r="G399" s="107" t="str">
        <f>IF(C399="","",IFERROR(VLOOKUP(F399,DI!$D$8:$E$208,2,FALSE),0))</f>
        <v/>
      </c>
    </row>
    <row r="400" spans="3:7" ht="30" customHeight="1" x14ac:dyDescent="0.25">
      <c r="C400" s="102"/>
      <c r="D400" s="102"/>
      <c r="E400" s="102"/>
      <c r="F400" s="106" t="str">
        <f>IF(C400="","",IFERROR(VLOOKUP(D400,DI!$C$8:$E$208,2,FALSE),0))</f>
        <v/>
      </c>
      <c r="G400" s="107" t="str">
        <f>IF(C400="","",IFERROR(VLOOKUP(F400,DI!$D$8:$E$208,2,FALSE),0))</f>
        <v/>
      </c>
    </row>
    <row r="401" spans="3:7" ht="30" customHeight="1" x14ac:dyDescent="0.25">
      <c r="C401" s="102"/>
      <c r="D401" s="102"/>
      <c r="E401" s="102"/>
      <c r="F401" s="106" t="str">
        <f>IF(C401="","",IFERROR(VLOOKUP(D401,DI!$C$8:$E$208,2,FALSE),0))</f>
        <v/>
      </c>
      <c r="G401" s="107" t="str">
        <f>IF(C401="","",IFERROR(VLOOKUP(F401,DI!$D$8:$E$208,2,FALSE),0))</f>
        <v/>
      </c>
    </row>
    <row r="402" spans="3:7" ht="30" customHeight="1" x14ac:dyDescent="0.25">
      <c r="C402" s="102"/>
      <c r="D402" s="102"/>
      <c r="E402" s="102"/>
      <c r="F402" s="106" t="str">
        <f>IF(C402="","",IFERROR(VLOOKUP(D402,DI!$C$8:$E$208,2,FALSE),0))</f>
        <v/>
      </c>
      <c r="G402" s="107" t="str">
        <f>IF(C402="","",IFERROR(VLOOKUP(F402,DI!$D$8:$E$208,2,FALSE),0))</f>
        <v/>
      </c>
    </row>
    <row r="403" spans="3:7" ht="30" customHeight="1" x14ac:dyDescent="0.25">
      <c r="C403" s="102"/>
      <c r="D403" s="102"/>
      <c r="E403" s="102"/>
      <c r="F403" s="106" t="str">
        <f>IF(C403="","",IFERROR(VLOOKUP(D403,DI!$C$8:$E$208,2,FALSE),0))</f>
        <v/>
      </c>
      <c r="G403" s="107" t="str">
        <f>IF(C403="","",IFERROR(VLOOKUP(F403,DI!$D$8:$E$208,2,FALSE),0))</f>
        <v/>
      </c>
    </row>
    <row r="404" spans="3:7" ht="30" customHeight="1" x14ac:dyDescent="0.25">
      <c r="C404" s="102"/>
      <c r="D404" s="102"/>
      <c r="E404" s="102"/>
      <c r="F404" s="106" t="str">
        <f>IF(C404="","",IFERROR(VLOOKUP(D404,DI!$C$8:$E$208,2,FALSE),0))</f>
        <v/>
      </c>
      <c r="G404" s="107" t="str">
        <f>IF(C404="","",IFERROR(VLOOKUP(F404,DI!$D$8:$E$208,2,FALSE),0))</f>
        <v/>
      </c>
    </row>
    <row r="405" spans="3:7" ht="30" customHeight="1" x14ac:dyDescent="0.25">
      <c r="C405" s="102"/>
      <c r="D405" s="102"/>
      <c r="E405" s="102"/>
      <c r="F405" s="106" t="str">
        <f>IF(C405="","",IFERROR(VLOOKUP(D405,DI!$C$8:$E$208,2,FALSE),0))</f>
        <v/>
      </c>
      <c r="G405" s="107" t="str">
        <f>IF(C405="","",IFERROR(VLOOKUP(F405,DI!$D$8:$E$208,2,FALSE),0))</f>
        <v/>
      </c>
    </row>
    <row r="406" spans="3:7" ht="30" customHeight="1" x14ac:dyDescent="0.25">
      <c r="C406" s="102"/>
      <c r="D406" s="102"/>
      <c r="E406" s="102"/>
      <c r="F406" s="106" t="str">
        <f>IF(C406="","",IFERROR(VLOOKUP(D406,DI!$C$8:$E$208,2,FALSE),0))</f>
        <v/>
      </c>
      <c r="G406" s="107" t="str">
        <f>IF(C406="","",IFERROR(VLOOKUP(F406,DI!$D$8:$E$208,2,FALSE),0))</f>
        <v/>
      </c>
    </row>
    <row r="407" spans="3:7" ht="30" customHeight="1" x14ac:dyDescent="0.25">
      <c r="C407" s="102"/>
      <c r="D407" s="102"/>
      <c r="E407" s="102"/>
      <c r="F407" s="106" t="str">
        <f>IF(C407="","",IFERROR(VLOOKUP(D407,DI!$C$8:$E$208,2,FALSE),0))</f>
        <v/>
      </c>
      <c r="G407" s="107" t="str">
        <f>IF(C407="","",IFERROR(VLOOKUP(F407,DI!$D$8:$E$208,2,FALSE),0))</f>
        <v/>
      </c>
    </row>
    <row r="408" spans="3:7" ht="30" customHeight="1" x14ac:dyDescent="0.25">
      <c r="C408" s="102"/>
      <c r="D408" s="102"/>
      <c r="E408" s="102"/>
      <c r="F408" s="106" t="str">
        <f>IF(C408="","",IFERROR(VLOOKUP(D408,DI!$C$8:$E$208,2,FALSE),0))</f>
        <v/>
      </c>
      <c r="G408" s="107" t="str">
        <f>IF(C408="","",IFERROR(VLOOKUP(F408,DI!$D$8:$E$208,2,FALSE),0))</f>
        <v/>
      </c>
    </row>
    <row r="409" spans="3:7" ht="30" customHeight="1" x14ac:dyDescent="0.25">
      <c r="C409" s="102"/>
      <c r="D409" s="102"/>
      <c r="E409" s="102"/>
      <c r="F409" s="106" t="str">
        <f>IF(C409="","",IFERROR(VLOOKUP(D409,DI!$C$8:$E$208,2,FALSE),0))</f>
        <v/>
      </c>
      <c r="G409" s="107" t="str">
        <f>IF(C409="","",IFERROR(VLOOKUP(F409,DI!$D$8:$E$208,2,FALSE),0))</f>
        <v/>
      </c>
    </row>
    <row r="410" spans="3:7" ht="30" customHeight="1" x14ac:dyDescent="0.25">
      <c r="C410" s="102"/>
      <c r="D410" s="102"/>
      <c r="E410" s="102"/>
      <c r="F410" s="106" t="str">
        <f>IF(C410="","",IFERROR(VLOOKUP(D410,DI!$C$8:$E$208,2,FALSE),0))</f>
        <v/>
      </c>
      <c r="G410" s="107" t="str">
        <f>IF(C410="","",IFERROR(VLOOKUP(F410,DI!$D$8:$E$208,2,FALSE),0))</f>
        <v/>
      </c>
    </row>
    <row r="411" spans="3:7" ht="30" customHeight="1" x14ac:dyDescent="0.25">
      <c r="C411" s="102"/>
      <c r="D411" s="102"/>
      <c r="E411" s="102"/>
      <c r="F411" s="106" t="str">
        <f>IF(C411="","",IFERROR(VLOOKUP(D411,DI!$C$8:$E$208,2,FALSE),0))</f>
        <v/>
      </c>
      <c r="G411" s="107" t="str">
        <f>IF(C411="","",IFERROR(VLOOKUP(F411,DI!$D$8:$E$208,2,FALSE),0))</f>
        <v/>
      </c>
    </row>
    <row r="412" spans="3:7" ht="30" customHeight="1" x14ac:dyDescent="0.25">
      <c r="C412" s="102"/>
      <c r="D412" s="102"/>
      <c r="E412" s="102"/>
      <c r="F412" s="106" t="str">
        <f>IF(C412="","",IFERROR(VLOOKUP(D412,DI!$C$8:$E$208,2,FALSE),0))</f>
        <v/>
      </c>
      <c r="G412" s="107" t="str">
        <f>IF(C412="","",IFERROR(VLOOKUP(F412,DI!$D$8:$E$208,2,FALSE),0))</f>
        <v/>
      </c>
    </row>
    <row r="413" spans="3:7" ht="30" customHeight="1" x14ac:dyDescent="0.25">
      <c r="C413" s="102"/>
      <c r="D413" s="102"/>
      <c r="E413" s="102"/>
      <c r="F413" s="106" t="str">
        <f>IF(C413="","",IFERROR(VLOOKUP(D413,DI!$C$8:$E$208,2,FALSE),0))</f>
        <v/>
      </c>
      <c r="G413" s="107" t="str">
        <f>IF(C413="","",IFERROR(VLOOKUP(F413,DI!$D$8:$E$208,2,FALSE),0))</f>
        <v/>
      </c>
    </row>
    <row r="414" spans="3:7" ht="30" customHeight="1" x14ac:dyDescent="0.25">
      <c r="C414" s="102"/>
      <c r="D414" s="102"/>
      <c r="E414" s="102"/>
      <c r="F414" s="106" t="str">
        <f>IF(C414="","",IFERROR(VLOOKUP(D414,DI!$C$8:$E$208,2,FALSE),0))</f>
        <v/>
      </c>
      <c r="G414" s="107" t="str">
        <f>IF(C414="","",IFERROR(VLOOKUP(F414,DI!$D$8:$E$208,2,FALSE),0))</f>
        <v/>
      </c>
    </row>
    <row r="415" spans="3:7" ht="30" customHeight="1" x14ac:dyDescent="0.25">
      <c r="C415" s="102"/>
      <c r="D415" s="102"/>
      <c r="E415" s="102"/>
      <c r="F415" s="106" t="str">
        <f>IF(C415="","",IFERROR(VLOOKUP(D415,DI!$C$8:$E$208,2,FALSE),0))</f>
        <v/>
      </c>
      <c r="G415" s="107" t="str">
        <f>IF(C415="","",IFERROR(VLOOKUP(F415,DI!$D$8:$E$208,2,FALSE),0))</f>
        <v/>
      </c>
    </row>
    <row r="416" spans="3:7" ht="30" customHeight="1" x14ac:dyDescent="0.25">
      <c r="C416" s="102"/>
      <c r="D416" s="102"/>
      <c r="E416" s="102"/>
      <c r="F416" s="106" t="str">
        <f>IF(C416="","",IFERROR(VLOOKUP(D416,DI!$C$8:$E$208,2,FALSE),0))</f>
        <v/>
      </c>
      <c r="G416" s="107" t="str">
        <f>IF(C416="","",IFERROR(VLOOKUP(F416,DI!$D$8:$E$208,2,FALSE),0))</f>
        <v/>
      </c>
    </row>
    <row r="417" spans="3:7" ht="30" customHeight="1" x14ac:dyDescent="0.25">
      <c r="C417" s="102"/>
      <c r="D417" s="102"/>
      <c r="E417" s="102"/>
      <c r="F417" s="106" t="str">
        <f>IF(C417="","",IFERROR(VLOOKUP(D417,DI!$C$8:$E$208,2,FALSE),0))</f>
        <v/>
      </c>
      <c r="G417" s="107" t="str">
        <f>IF(C417="","",IFERROR(VLOOKUP(F417,DI!$D$8:$E$208,2,FALSE),0))</f>
        <v/>
      </c>
    </row>
    <row r="418" spans="3:7" ht="30" customHeight="1" x14ac:dyDescent="0.25">
      <c r="C418" s="102"/>
      <c r="D418" s="102"/>
      <c r="E418" s="102"/>
      <c r="F418" s="106" t="str">
        <f>IF(C418="","",IFERROR(VLOOKUP(D418,DI!$C$8:$E$208,2,FALSE),0))</f>
        <v/>
      </c>
      <c r="G418" s="107" t="str">
        <f>IF(C418="","",IFERROR(VLOOKUP(F418,DI!$D$8:$E$208,2,FALSE),0))</f>
        <v/>
      </c>
    </row>
    <row r="419" spans="3:7" ht="30" customHeight="1" x14ac:dyDescent="0.25">
      <c r="C419" s="102"/>
      <c r="D419" s="102"/>
      <c r="E419" s="102"/>
      <c r="F419" s="106" t="str">
        <f>IF(C419="","",IFERROR(VLOOKUP(D419,DI!$C$8:$E$208,2,FALSE),0))</f>
        <v/>
      </c>
      <c r="G419" s="107" t="str">
        <f>IF(C419="","",IFERROR(VLOOKUP(F419,DI!$D$8:$E$208,2,FALSE),0))</f>
        <v/>
      </c>
    </row>
    <row r="420" spans="3:7" ht="30" customHeight="1" x14ac:dyDescent="0.25">
      <c r="C420" s="102"/>
      <c r="D420" s="102"/>
      <c r="E420" s="102"/>
      <c r="F420" s="106" t="str">
        <f>IF(C420="","",IFERROR(VLOOKUP(D420,DI!$C$8:$E$208,2,FALSE),0))</f>
        <v/>
      </c>
      <c r="G420" s="107" t="str">
        <f>IF(C420="","",IFERROR(VLOOKUP(F420,DI!$D$8:$E$208,2,FALSE),0))</f>
        <v/>
      </c>
    </row>
    <row r="421" spans="3:7" ht="30" customHeight="1" x14ac:dyDescent="0.25">
      <c r="C421" s="102"/>
      <c r="D421" s="102"/>
      <c r="E421" s="102"/>
      <c r="F421" s="106" t="str">
        <f>IF(C421="","",IFERROR(VLOOKUP(D421,DI!$C$8:$E$208,2,FALSE),0))</f>
        <v/>
      </c>
      <c r="G421" s="107" t="str">
        <f>IF(C421="","",IFERROR(VLOOKUP(F421,DI!$D$8:$E$208,2,FALSE),0))</f>
        <v/>
      </c>
    </row>
    <row r="422" spans="3:7" ht="30" customHeight="1" x14ac:dyDescent="0.25">
      <c r="C422" s="102"/>
      <c r="D422" s="102"/>
      <c r="E422" s="102"/>
      <c r="F422" s="106" t="str">
        <f>IF(C422="","",IFERROR(VLOOKUP(D422,DI!$C$8:$E$208,2,FALSE),0))</f>
        <v/>
      </c>
      <c r="G422" s="107" t="str">
        <f>IF(C422="","",IFERROR(VLOOKUP(F422,DI!$D$8:$E$208,2,FALSE),0))</f>
        <v/>
      </c>
    </row>
    <row r="423" spans="3:7" ht="30" customHeight="1" x14ac:dyDescent="0.25">
      <c r="C423" s="102"/>
      <c r="D423" s="102"/>
      <c r="E423" s="102"/>
      <c r="F423" s="106" t="str">
        <f>IF(C423="","",IFERROR(VLOOKUP(D423,DI!$C$8:$E$208,2,FALSE),0))</f>
        <v/>
      </c>
      <c r="G423" s="107" t="str">
        <f>IF(C423="","",IFERROR(VLOOKUP(F423,DI!$D$8:$E$208,2,FALSE),0))</f>
        <v/>
      </c>
    </row>
    <row r="424" spans="3:7" ht="30" customHeight="1" x14ac:dyDescent="0.25">
      <c r="C424" s="102"/>
      <c r="D424" s="102"/>
      <c r="E424" s="102"/>
      <c r="F424" s="106" t="str">
        <f>IF(C424="","",IFERROR(VLOOKUP(D424,DI!$C$8:$E$208,2,FALSE),0))</f>
        <v/>
      </c>
      <c r="G424" s="107" t="str">
        <f>IF(C424="","",IFERROR(VLOOKUP(F424,DI!$D$8:$E$208,2,FALSE),0))</f>
        <v/>
      </c>
    </row>
    <row r="425" spans="3:7" ht="30" customHeight="1" x14ac:dyDescent="0.25">
      <c r="C425" s="102"/>
      <c r="D425" s="102"/>
      <c r="E425" s="102"/>
      <c r="F425" s="106" t="str">
        <f>IF(C425="","",IFERROR(VLOOKUP(D425,DI!$C$8:$E$208,2,FALSE),0))</f>
        <v/>
      </c>
      <c r="G425" s="107" t="str">
        <f>IF(C425="","",IFERROR(VLOOKUP(F425,DI!$D$8:$E$208,2,FALSE),0))</f>
        <v/>
      </c>
    </row>
    <row r="426" spans="3:7" ht="30" customHeight="1" x14ac:dyDescent="0.25">
      <c r="C426" s="102"/>
      <c r="D426" s="102"/>
      <c r="E426" s="102"/>
      <c r="F426" s="106" t="str">
        <f>IF(C426="","",IFERROR(VLOOKUP(D426,DI!$C$8:$E$208,2,FALSE),0))</f>
        <v/>
      </c>
      <c r="G426" s="107" t="str">
        <f>IF(C426="","",IFERROR(VLOOKUP(F426,DI!$D$8:$E$208,2,FALSE),0))</f>
        <v/>
      </c>
    </row>
    <row r="427" spans="3:7" ht="30" customHeight="1" x14ac:dyDescent="0.25">
      <c r="C427" s="102"/>
      <c r="D427" s="102"/>
      <c r="E427" s="102"/>
      <c r="F427" s="106" t="str">
        <f>IF(C427="","",IFERROR(VLOOKUP(D427,DI!$C$8:$E$208,2,FALSE),0))</f>
        <v/>
      </c>
      <c r="G427" s="107" t="str">
        <f>IF(C427="","",IFERROR(VLOOKUP(F427,DI!$D$8:$E$208,2,FALSE),0))</f>
        <v/>
      </c>
    </row>
    <row r="428" spans="3:7" ht="30" customHeight="1" x14ac:dyDescent="0.25">
      <c r="C428" s="102"/>
      <c r="D428" s="102"/>
      <c r="E428" s="102"/>
      <c r="F428" s="106" t="str">
        <f>IF(C428="","",IFERROR(VLOOKUP(D428,DI!$C$8:$E$208,2,FALSE),0))</f>
        <v/>
      </c>
      <c r="G428" s="107" t="str">
        <f>IF(C428="","",IFERROR(VLOOKUP(F428,DI!$D$8:$E$208,2,FALSE),0))</f>
        <v/>
      </c>
    </row>
    <row r="429" spans="3:7" ht="30" customHeight="1" x14ac:dyDescent="0.25">
      <c r="C429" s="102"/>
      <c r="D429" s="102"/>
      <c r="E429" s="102"/>
      <c r="F429" s="106" t="str">
        <f>IF(C429="","",IFERROR(VLOOKUP(D429,DI!$C$8:$E$208,2,FALSE),0))</f>
        <v/>
      </c>
      <c r="G429" s="107" t="str">
        <f>IF(C429="","",IFERROR(VLOOKUP(F429,DI!$D$8:$E$208,2,FALSE),0))</f>
        <v/>
      </c>
    </row>
    <row r="430" spans="3:7" ht="30" customHeight="1" x14ac:dyDescent="0.25">
      <c r="C430" s="102"/>
      <c r="D430" s="102"/>
      <c r="E430" s="102"/>
      <c r="F430" s="106" t="str">
        <f>IF(C430="","",IFERROR(VLOOKUP(D430,DI!$C$8:$E$208,2,FALSE),0))</f>
        <v/>
      </c>
      <c r="G430" s="107" t="str">
        <f>IF(C430="","",IFERROR(VLOOKUP(F430,DI!$D$8:$E$208,2,FALSE),0))</f>
        <v/>
      </c>
    </row>
    <row r="431" spans="3:7" ht="30" customHeight="1" x14ac:dyDescent="0.25">
      <c r="C431" s="102"/>
      <c r="D431" s="102"/>
      <c r="E431" s="102"/>
      <c r="F431" s="106" t="str">
        <f>IF(C431="","",IFERROR(VLOOKUP(D431,DI!$C$8:$E$208,2,FALSE),0))</f>
        <v/>
      </c>
      <c r="G431" s="107" t="str">
        <f>IF(C431="","",IFERROR(VLOOKUP(F431,DI!$D$8:$E$208,2,FALSE),0))</f>
        <v/>
      </c>
    </row>
    <row r="432" spans="3:7" ht="30" customHeight="1" x14ac:dyDescent="0.25">
      <c r="C432" s="102"/>
      <c r="D432" s="102"/>
      <c r="E432" s="102"/>
      <c r="F432" s="106" t="str">
        <f>IF(C432="","",IFERROR(VLOOKUP(D432,DI!$C$8:$E$208,2,FALSE),0))</f>
        <v/>
      </c>
      <c r="G432" s="107" t="str">
        <f>IF(C432="","",IFERROR(VLOOKUP(F432,DI!$D$8:$E$208,2,FALSE),0))</f>
        <v/>
      </c>
    </row>
    <row r="433" spans="3:7" ht="30" customHeight="1" x14ac:dyDescent="0.25">
      <c r="C433" s="102"/>
      <c r="D433" s="102"/>
      <c r="E433" s="102"/>
      <c r="F433" s="106" t="str">
        <f>IF(C433="","",IFERROR(VLOOKUP(D433,DI!$C$8:$E$208,2,FALSE),0))</f>
        <v/>
      </c>
      <c r="G433" s="107" t="str">
        <f>IF(C433="","",IFERROR(VLOOKUP(F433,DI!$D$8:$E$208,2,FALSE),0))</f>
        <v/>
      </c>
    </row>
    <row r="434" spans="3:7" ht="30" customHeight="1" x14ac:dyDescent="0.25">
      <c r="C434" s="102"/>
      <c r="D434" s="102"/>
      <c r="E434" s="102"/>
      <c r="F434" s="106" t="str">
        <f>IF(C434="","",IFERROR(VLOOKUP(D434,DI!$C$8:$E$208,2,FALSE),0))</f>
        <v/>
      </c>
      <c r="G434" s="107" t="str">
        <f>IF(C434="","",IFERROR(VLOOKUP(F434,DI!$D$8:$E$208,2,FALSE),0))</f>
        <v/>
      </c>
    </row>
    <row r="435" spans="3:7" ht="30" customHeight="1" x14ac:dyDescent="0.25">
      <c r="C435" s="102"/>
      <c r="D435" s="102"/>
      <c r="E435" s="102"/>
      <c r="F435" s="106" t="str">
        <f>IF(C435="","",IFERROR(VLOOKUP(D435,DI!$C$8:$E$208,2,FALSE),0))</f>
        <v/>
      </c>
      <c r="G435" s="107" t="str">
        <f>IF(C435="","",IFERROR(VLOOKUP(F435,DI!$D$8:$E$208,2,FALSE),0))</f>
        <v/>
      </c>
    </row>
    <row r="436" spans="3:7" ht="30" customHeight="1" x14ac:dyDescent="0.25">
      <c r="C436" s="102"/>
      <c r="D436" s="102"/>
      <c r="E436" s="102"/>
      <c r="F436" s="106" t="str">
        <f>IF(C436="","",IFERROR(VLOOKUP(D436,DI!$C$8:$E$208,2,FALSE),0))</f>
        <v/>
      </c>
      <c r="G436" s="107" t="str">
        <f>IF(C436="","",IFERROR(VLOOKUP(F436,DI!$D$8:$E$208,2,FALSE),0))</f>
        <v/>
      </c>
    </row>
    <row r="437" spans="3:7" ht="30" customHeight="1" x14ac:dyDescent="0.25">
      <c r="C437" s="102"/>
      <c r="D437" s="102"/>
      <c r="E437" s="102"/>
      <c r="F437" s="106" t="str">
        <f>IF(C437="","",IFERROR(VLOOKUP(D437,DI!$C$8:$E$208,2,FALSE),0))</f>
        <v/>
      </c>
      <c r="G437" s="107" t="str">
        <f>IF(C437="","",IFERROR(VLOOKUP(F437,DI!$D$8:$E$208,2,FALSE),0))</f>
        <v/>
      </c>
    </row>
    <row r="438" spans="3:7" ht="30" customHeight="1" x14ac:dyDescent="0.25">
      <c r="C438" s="102"/>
      <c r="D438" s="102"/>
      <c r="E438" s="102"/>
      <c r="F438" s="106" t="str">
        <f>IF(C438="","",IFERROR(VLOOKUP(D438,DI!$C$8:$E$208,2,FALSE),0))</f>
        <v/>
      </c>
      <c r="G438" s="107" t="str">
        <f>IF(C438="","",IFERROR(VLOOKUP(F438,DI!$D$8:$E$208,2,FALSE),0))</f>
        <v/>
      </c>
    </row>
    <row r="439" spans="3:7" ht="30" customHeight="1" x14ac:dyDescent="0.25">
      <c r="C439" s="102"/>
      <c r="D439" s="102"/>
      <c r="E439" s="102"/>
      <c r="F439" s="106" t="str">
        <f>IF(C439="","",IFERROR(VLOOKUP(D439,DI!$C$8:$E$208,2,FALSE),0))</f>
        <v/>
      </c>
      <c r="G439" s="107" t="str">
        <f>IF(C439="","",IFERROR(VLOOKUP(F439,DI!$D$8:$E$208,2,FALSE),0))</f>
        <v/>
      </c>
    </row>
    <row r="440" spans="3:7" ht="30" customHeight="1" x14ac:dyDescent="0.25">
      <c r="C440" s="102"/>
      <c r="D440" s="102"/>
      <c r="E440" s="102"/>
      <c r="F440" s="106" t="str">
        <f>IF(C440="","",IFERROR(VLOOKUP(D440,DI!$C$8:$E$208,2,FALSE),0))</f>
        <v/>
      </c>
      <c r="G440" s="107" t="str">
        <f>IF(C440="","",IFERROR(VLOOKUP(F440,DI!$D$8:$E$208,2,FALSE),0))</f>
        <v/>
      </c>
    </row>
    <row r="441" spans="3:7" ht="30" customHeight="1" x14ac:dyDescent="0.25">
      <c r="C441" s="102"/>
      <c r="D441" s="102"/>
      <c r="E441" s="102"/>
      <c r="F441" s="106" t="str">
        <f>IF(C441="","",IFERROR(VLOOKUP(D441,DI!$C$8:$E$208,2,FALSE),0))</f>
        <v/>
      </c>
      <c r="G441" s="107" t="str">
        <f>IF(C441="","",IFERROR(VLOOKUP(F441,DI!$D$8:$E$208,2,FALSE),0))</f>
        <v/>
      </c>
    </row>
    <row r="442" spans="3:7" ht="30" customHeight="1" x14ac:dyDescent="0.25">
      <c r="C442" s="102"/>
      <c r="D442" s="102"/>
      <c r="E442" s="102"/>
      <c r="F442" s="106" t="str">
        <f>IF(C442="","",IFERROR(VLOOKUP(D442,DI!$C$8:$E$208,2,FALSE),0))</f>
        <v/>
      </c>
      <c r="G442" s="107" t="str">
        <f>IF(C442="","",IFERROR(VLOOKUP(F442,DI!$D$8:$E$208,2,FALSE),0))</f>
        <v/>
      </c>
    </row>
    <row r="443" spans="3:7" ht="30" customHeight="1" x14ac:dyDescent="0.25">
      <c r="C443" s="102"/>
      <c r="D443" s="102"/>
      <c r="E443" s="102"/>
      <c r="F443" s="106" t="str">
        <f>IF(C443="","",IFERROR(VLOOKUP(D443,DI!$C$8:$E$208,2,FALSE),0))</f>
        <v/>
      </c>
      <c r="G443" s="107" t="str">
        <f>IF(C443="","",IFERROR(VLOOKUP(F443,DI!$D$8:$E$208,2,FALSE),0))</f>
        <v/>
      </c>
    </row>
    <row r="444" spans="3:7" ht="30" customHeight="1" x14ac:dyDescent="0.25">
      <c r="C444" s="102"/>
      <c r="D444" s="102"/>
      <c r="E444" s="102"/>
      <c r="F444" s="106" t="str">
        <f>IF(C444="","",IFERROR(VLOOKUP(D444,DI!$C$8:$E$208,2,FALSE),0))</f>
        <v/>
      </c>
      <c r="G444" s="107" t="str">
        <f>IF(C444="","",IFERROR(VLOOKUP(F444,DI!$D$8:$E$208,2,FALSE),0))</f>
        <v/>
      </c>
    </row>
    <row r="445" spans="3:7" ht="30" customHeight="1" x14ac:dyDescent="0.25">
      <c r="C445" s="102"/>
      <c r="D445" s="102"/>
      <c r="E445" s="102"/>
      <c r="F445" s="106" t="str">
        <f>IF(C445="","",IFERROR(VLOOKUP(D445,DI!$C$8:$E$208,2,FALSE),0))</f>
        <v/>
      </c>
      <c r="G445" s="107" t="str">
        <f>IF(C445="","",IFERROR(VLOOKUP(F445,DI!$D$8:$E$208,2,FALSE),0))</f>
        <v/>
      </c>
    </row>
    <row r="446" spans="3:7" ht="30" customHeight="1" x14ac:dyDescent="0.25">
      <c r="C446" s="102"/>
      <c r="D446" s="102"/>
      <c r="E446" s="102"/>
      <c r="F446" s="106" t="str">
        <f>IF(C446="","",IFERROR(VLOOKUP(D446,DI!$C$8:$E$208,2,FALSE),0))</f>
        <v/>
      </c>
      <c r="G446" s="107" t="str">
        <f>IF(C446="","",IFERROR(VLOOKUP(F446,DI!$D$8:$E$208,2,FALSE),0))</f>
        <v/>
      </c>
    </row>
    <row r="447" spans="3:7" ht="30" customHeight="1" x14ac:dyDescent="0.25">
      <c r="C447" s="102"/>
      <c r="D447" s="102"/>
      <c r="E447" s="102"/>
      <c r="F447" s="106" t="str">
        <f>IF(C447="","",IFERROR(VLOOKUP(D447,DI!$C$8:$E$208,2,FALSE),0))</f>
        <v/>
      </c>
      <c r="G447" s="107" t="str">
        <f>IF(C447="","",IFERROR(VLOOKUP(F447,DI!$D$8:$E$208,2,FALSE),0))</f>
        <v/>
      </c>
    </row>
    <row r="448" spans="3:7" ht="30" customHeight="1" x14ac:dyDescent="0.25">
      <c r="C448" s="102"/>
      <c r="D448" s="102"/>
      <c r="E448" s="102"/>
      <c r="F448" s="106" t="str">
        <f>IF(C448="","",IFERROR(VLOOKUP(D448,DI!$C$8:$E$208,2,FALSE),0))</f>
        <v/>
      </c>
      <c r="G448" s="107" t="str">
        <f>IF(C448="","",IFERROR(VLOOKUP(F448,DI!$D$8:$E$208,2,FALSE),0))</f>
        <v/>
      </c>
    </row>
    <row r="449" spans="3:7" ht="30" customHeight="1" x14ac:dyDescent="0.25">
      <c r="C449" s="102"/>
      <c r="D449" s="102"/>
      <c r="E449" s="102"/>
      <c r="F449" s="106" t="str">
        <f>IF(C449="","",IFERROR(VLOOKUP(D449,DI!$C$8:$E$208,2,FALSE),0))</f>
        <v/>
      </c>
      <c r="G449" s="107" t="str">
        <f>IF(C449="","",IFERROR(VLOOKUP(F449,DI!$D$8:$E$208,2,FALSE),0))</f>
        <v/>
      </c>
    </row>
    <row r="450" spans="3:7" ht="30" customHeight="1" x14ac:dyDescent="0.25">
      <c r="C450" s="102"/>
      <c r="D450" s="102"/>
      <c r="E450" s="102"/>
      <c r="F450" s="106" t="str">
        <f>IF(C450="","",IFERROR(VLOOKUP(D450,DI!$C$8:$E$208,2,FALSE),0))</f>
        <v/>
      </c>
      <c r="G450" s="107" t="str">
        <f>IF(C450="","",IFERROR(VLOOKUP(F450,DI!$D$8:$E$208,2,FALSE),0))</f>
        <v/>
      </c>
    </row>
    <row r="451" spans="3:7" ht="30" customHeight="1" x14ac:dyDescent="0.25">
      <c r="C451" s="102"/>
      <c r="D451" s="102"/>
      <c r="E451" s="102"/>
      <c r="F451" s="106" t="str">
        <f>IF(C451="","",IFERROR(VLOOKUP(D451,DI!$C$8:$E$208,2,FALSE),0))</f>
        <v/>
      </c>
      <c r="G451" s="107" t="str">
        <f>IF(C451="","",IFERROR(VLOOKUP(F451,DI!$D$8:$E$208,2,FALSE),0))</f>
        <v/>
      </c>
    </row>
    <row r="452" spans="3:7" ht="30" customHeight="1" x14ac:dyDescent="0.25">
      <c r="C452" s="102"/>
      <c r="D452" s="102"/>
      <c r="E452" s="102"/>
      <c r="F452" s="106" t="str">
        <f>IF(C452="","",IFERROR(VLOOKUP(D452,DI!$C$8:$E$208,2,FALSE),0))</f>
        <v/>
      </c>
      <c r="G452" s="107" t="str">
        <f>IF(C452="","",IFERROR(VLOOKUP(F452,DI!$D$8:$E$208,2,FALSE),0))</f>
        <v/>
      </c>
    </row>
    <row r="453" spans="3:7" ht="30" customHeight="1" x14ac:dyDescent="0.25">
      <c r="C453" s="102"/>
      <c r="D453" s="102"/>
      <c r="E453" s="102"/>
      <c r="F453" s="106" t="str">
        <f>IF(C453="","",IFERROR(VLOOKUP(D453,DI!$C$8:$E$208,2,FALSE),0))</f>
        <v/>
      </c>
      <c r="G453" s="107" t="str">
        <f>IF(C453="","",IFERROR(VLOOKUP(F453,DI!$D$8:$E$208,2,FALSE),0))</f>
        <v/>
      </c>
    </row>
    <row r="454" spans="3:7" ht="30" customHeight="1" x14ac:dyDescent="0.25">
      <c r="C454" s="102"/>
      <c r="D454" s="102"/>
      <c r="E454" s="102"/>
      <c r="F454" s="106" t="str">
        <f>IF(C454="","",IFERROR(VLOOKUP(D454,DI!$C$8:$E$208,2,FALSE),0))</f>
        <v/>
      </c>
      <c r="G454" s="107" t="str">
        <f>IF(C454="","",IFERROR(VLOOKUP(F454,DI!$D$8:$E$208,2,FALSE),0))</f>
        <v/>
      </c>
    </row>
    <row r="455" spans="3:7" ht="30" customHeight="1" x14ac:dyDescent="0.25">
      <c r="C455" s="102"/>
      <c r="D455" s="102"/>
      <c r="E455" s="102"/>
      <c r="F455" s="106" t="str">
        <f>IF(C455="","",IFERROR(VLOOKUP(D455,DI!$C$8:$E$208,2,FALSE),0))</f>
        <v/>
      </c>
      <c r="G455" s="107" t="str">
        <f>IF(C455="","",IFERROR(VLOOKUP(F455,DI!$D$8:$E$208,2,FALSE),0))</f>
        <v/>
      </c>
    </row>
    <row r="456" spans="3:7" ht="30" customHeight="1" x14ac:dyDescent="0.25">
      <c r="C456" s="102"/>
      <c r="D456" s="102"/>
      <c r="E456" s="102"/>
      <c r="F456" s="106" t="str">
        <f>IF(C456="","",IFERROR(VLOOKUP(D456,DI!$C$8:$E$208,2,FALSE),0))</f>
        <v/>
      </c>
      <c r="G456" s="107" t="str">
        <f>IF(C456="","",IFERROR(VLOOKUP(F456,DI!$D$8:$E$208,2,FALSE),0))</f>
        <v/>
      </c>
    </row>
    <row r="457" spans="3:7" ht="30" customHeight="1" x14ac:dyDescent="0.25">
      <c r="C457" s="102"/>
      <c r="D457" s="102"/>
      <c r="E457" s="102"/>
      <c r="F457" s="106" t="str">
        <f>IF(C457="","",IFERROR(VLOOKUP(D457,DI!$C$8:$E$208,2,FALSE),0))</f>
        <v/>
      </c>
      <c r="G457" s="107" t="str">
        <f>IF(C457="","",IFERROR(VLOOKUP(F457,DI!$D$8:$E$208,2,FALSE),0))</f>
        <v/>
      </c>
    </row>
    <row r="458" spans="3:7" ht="30" customHeight="1" x14ac:dyDescent="0.25">
      <c r="C458" s="102"/>
      <c r="D458" s="102"/>
      <c r="E458" s="102"/>
      <c r="F458" s="106" t="str">
        <f>IF(C458="","",IFERROR(VLOOKUP(D458,DI!$C$8:$E$208,2,FALSE),0))</f>
        <v/>
      </c>
      <c r="G458" s="107" t="str">
        <f>IF(C458="","",IFERROR(VLOOKUP(F458,DI!$D$8:$E$208,2,FALSE),0))</f>
        <v/>
      </c>
    </row>
    <row r="459" spans="3:7" ht="30" customHeight="1" x14ac:dyDescent="0.25">
      <c r="C459" s="102"/>
      <c r="D459" s="102"/>
      <c r="E459" s="102"/>
      <c r="F459" s="106" t="str">
        <f>IF(C459="","",IFERROR(VLOOKUP(D459,DI!$C$8:$E$208,2,FALSE),0))</f>
        <v/>
      </c>
      <c r="G459" s="107" t="str">
        <f>IF(C459="","",IFERROR(VLOOKUP(F459,DI!$D$8:$E$208,2,FALSE),0))</f>
        <v/>
      </c>
    </row>
    <row r="460" spans="3:7" ht="30" customHeight="1" x14ac:dyDescent="0.25">
      <c r="C460" s="102"/>
      <c r="D460" s="102"/>
      <c r="E460" s="102"/>
      <c r="F460" s="106" t="str">
        <f>IF(C460="","",IFERROR(VLOOKUP(D460,DI!$C$8:$E$208,2,FALSE),0))</f>
        <v/>
      </c>
      <c r="G460" s="107" t="str">
        <f>IF(C460="","",IFERROR(VLOOKUP(F460,DI!$D$8:$E$208,2,FALSE),0))</f>
        <v/>
      </c>
    </row>
    <row r="461" spans="3:7" ht="30" customHeight="1" x14ac:dyDescent="0.25">
      <c r="C461" s="102"/>
      <c r="D461" s="102"/>
      <c r="E461" s="102"/>
      <c r="F461" s="106" t="str">
        <f>IF(C461="","",IFERROR(VLOOKUP(D461,DI!$C$8:$E$208,2,FALSE),0))</f>
        <v/>
      </c>
      <c r="G461" s="107" t="str">
        <f>IF(C461="","",IFERROR(VLOOKUP(F461,DI!$D$8:$E$208,2,FALSE),0))</f>
        <v/>
      </c>
    </row>
    <row r="462" spans="3:7" ht="30" customHeight="1" x14ac:dyDescent="0.25">
      <c r="C462" s="102"/>
      <c r="D462" s="102"/>
      <c r="E462" s="102"/>
      <c r="F462" s="106" t="str">
        <f>IF(C462="","",IFERROR(VLOOKUP(D462,DI!$C$8:$E$208,2,FALSE),0))</f>
        <v/>
      </c>
      <c r="G462" s="107" t="str">
        <f>IF(C462="","",IFERROR(VLOOKUP(F462,DI!$D$8:$E$208,2,FALSE),0))</f>
        <v/>
      </c>
    </row>
    <row r="463" spans="3:7" ht="30" customHeight="1" x14ac:dyDescent="0.25">
      <c r="C463" s="102"/>
      <c r="D463" s="102"/>
      <c r="E463" s="102"/>
      <c r="F463" s="106" t="str">
        <f>IF(C463="","",IFERROR(VLOOKUP(D463,DI!$C$8:$E$208,2,FALSE),0))</f>
        <v/>
      </c>
      <c r="G463" s="107" t="str">
        <f>IF(C463="","",IFERROR(VLOOKUP(F463,DI!$D$8:$E$208,2,FALSE),0))</f>
        <v/>
      </c>
    </row>
    <row r="464" spans="3:7" ht="30" customHeight="1" x14ac:dyDescent="0.25">
      <c r="C464" s="102"/>
      <c r="D464" s="102"/>
      <c r="E464" s="102"/>
      <c r="F464" s="106" t="str">
        <f>IF(C464="","",IFERROR(VLOOKUP(D464,DI!$C$8:$E$208,2,FALSE),0))</f>
        <v/>
      </c>
      <c r="G464" s="107" t="str">
        <f>IF(C464="","",IFERROR(VLOOKUP(F464,DI!$D$8:$E$208,2,FALSE),0))</f>
        <v/>
      </c>
    </row>
    <row r="465" spans="3:7" ht="30" customHeight="1" x14ac:dyDescent="0.25">
      <c r="C465" s="102"/>
      <c r="D465" s="102"/>
      <c r="E465" s="102"/>
      <c r="F465" s="106" t="str">
        <f>IF(C465="","",IFERROR(VLOOKUP(D465,DI!$C$8:$E$208,2,FALSE),0))</f>
        <v/>
      </c>
      <c r="G465" s="107" t="str">
        <f>IF(C465="","",IFERROR(VLOOKUP(F465,DI!$D$8:$E$208,2,FALSE),0))</f>
        <v/>
      </c>
    </row>
    <row r="466" spans="3:7" ht="30" customHeight="1" x14ac:dyDescent="0.25">
      <c r="C466" s="102"/>
      <c r="D466" s="102"/>
      <c r="E466" s="102"/>
      <c r="F466" s="106" t="str">
        <f>IF(C466="","",IFERROR(VLOOKUP(D466,DI!$C$8:$E$208,2,FALSE),0))</f>
        <v/>
      </c>
      <c r="G466" s="107" t="str">
        <f>IF(C466="","",IFERROR(VLOOKUP(F466,DI!$D$8:$E$208,2,FALSE),0))</f>
        <v/>
      </c>
    </row>
    <row r="467" spans="3:7" ht="30" customHeight="1" x14ac:dyDescent="0.25">
      <c r="C467" s="102"/>
      <c r="D467" s="102"/>
      <c r="E467" s="102"/>
      <c r="F467" s="106" t="str">
        <f>IF(C467="","",IFERROR(VLOOKUP(D467,DI!$C$8:$E$208,2,FALSE),0))</f>
        <v/>
      </c>
      <c r="G467" s="107" t="str">
        <f>IF(C467="","",IFERROR(VLOOKUP(F467,DI!$D$8:$E$208,2,FALSE),0))</f>
        <v/>
      </c>
    </row>
    <row r="468" spans="3:7" ht="30" customHeight="1" x14ac:dyDescent="0.25">
      <c r="C468" s="102"/>
      <c r="D468" s="102"/>
      <c r="E468" s="102"/>
      <c r="F468" s="106" t="str">
        <f>IF(C468="","",IFERROR(VLOOKUP(D468,DI!$C$8:$E$208,2,FALSE),0))</f>
        <v/>
      </c>
      <c r="G468" s="107" t="str">
        <f>IF(C468="","",IFERROR(VLOOKUP(F468,DI!$D$8:$E$208,2,FALSE),0))</f>
        <v/>
      </c>
    </row>
    <row r="469" spans="3:7" ht="30" customHeight="1" x14ac:dyDescent="0.25">
      <c r="C469" s="102"/>
      <c r="D469" s="102"/>
      <c r="E469" s="102"/>
      <c r="F469" s="106" t="str">
        <f>IF(C469="","",IFERROR(VLOOKUP(D469,DI!$C$8:$E$208,2,FALSE),0))</f>
        <v/>
      </c>
      <c r="G469" s="107" t="str">
        <f>IF(C469="","",IFERROR(VLOOKUP(F469,DI!$D$8:$E$208,2,FALSE),0))</f>
        <v/>
      </c>
    </row>
    <row r="470" spans="3:7" ht="30" customHeight="1" x14ac:dyDescent="0.25">
      <c r="C470" s="102"/>
      <c r="D470" s="102"/>
      <c r="E470" s="102"/>
      <c r="F470" s="106" t="str">
        <f>IF(C470="","",IFERROR(VLOOKUP(D470,DI!$C$8:$E$208,2,FALSE),0))</f>
        <v/>
      </c>
      <c r="G470" s="107" t="str">
        <f>IF(C470="","",IFERROR(VLOOKUP(F470,DI!$D$8:$E$208,2,FALSE),0))</f>
        <v/>
      </c>
    </row>
    <row r="471" spans="3:7" ht="30" customHeight="1" x14ac:dyDescent="0.25">
      <c r="C471" s="102"/>
      <c r="D471" s="102"/>
      <c r="E471" s="102"/>
      <c r="F471" s="106" t="str">
        <f>IF(C471="","",IFERROR(VLOOKUP(D471,DI!$C$8:$E$208,2,FALSE),0))</f>
        <v/>
      </c>
      <c r="G471" s="107" t="str">
        <f>IF(C471="","",IFERROR(VLOOKUP(F471,DI!$D$8:$E$208,2,FALSE),0))</f>
        <v/>
      </c>
    </row>
    <row r="472" spans="3:7" ht="30" customHeight="1" x14ac:dyDescent="0.25">
      <c r="C472" s="102"/>
      <c r="D472" s="102"/>
      <c r="E472" s="102"/>
      <c r="F472" s="106" t="str">
        <f>IF(C472="","",IFERROR(VLOOKUP(D472,DI!$C$8:$E$208,2,FALSE),0))</f>
        <v/>
      </c>
      <c r="G472" s="107" t="str">
        <f>IF(C472="","",IFERROR(VLOOKUP(F472,DI!$D$8:$E$208,2,FALSE),0))</f>
        <v/>
      </c>
    </row>
    <row r="473" spans="3:7" ht="30" customHeight="1" x14ac:dyDescent="0.25">
      <c r="C473" s="102"/>
      <c r="D473" s="102"/>
      <c r="E473" s="102"/>
      <c r="F473" s="106" t="str">
        <f>IF(C473="","",IFERROR(VLOOKUP(D473,DI!$C$8:$E$208,2,FALSE),0))</f>
        <v/>
      </c>
      <c r="G473" s="107" t="str">
        <f>IF(C473="","",IFERROR(VLOOKUP(F473,DI!$D$8:$E$208,2,FALSE),0))</f>
        <v/>
      </c>
    </row>
    <row r="474" spans="3:7" ht="30" customHeight="1" x14ac:dyDescent="0.25">
      <c r="C474" s="102"/>
      <c r="D474" s="102"/>
      <c r="E474" s="102"/>
      <c r="F474" s="106" t="str">
        <f>IF(C474="","",IFERROR(VLOOKUP(D474,DI!$C$8:$E$208,2,FALSE),0))</f>
        <v/>
      </c>
      <c r="G474" s="107" t="str">
        <f>IF(C474="","",IFERROR(VLOOKUP(F474,DI!$D$8:$E$208,2,FALSE),0))</f>
        <v/>
      </c>
    </row>
    <row r="475" spans="3:7" ht="30" customHeight="1" x14ac:dyDescent="0.25">
      <c r="C475" s="102"/>
      <c r="D475" s="102"/>
      <c r="E475" s="102"/>
      <c r="F475" s="106" t="str">
        <f>IF(C475="","",IFERROR(VLOOKUP(D475,DI!$C$8:$E$208,2,FALSE),0))</f>
        <v/>
      </c>
      <c r="G475" s="107" t="str">
        <f>IF(C475="","",IFERROR(VLOOKUP(F475,DI!$D$8:$E$208,2,FALSE),0))</f>
        <v/>
      </c>
    </row>
    <row r="476" spans="3:7" ht="30" customHeight="1" x14ac:dyDescent="0.25">
      <c r="C476" s="102"/>
      <c r="D476" s="102"/>
      <c r="E476" s="102"/>
      <c r="F476" s="106" t="str">
        <f>IF(C476="","",IFERROR(VLOOKUP(D476,DI!$C$8:$E$208,2,FALSE),0))</f>
        <v/>
      </c>
      <c r="G476" s="107" t="str">
        <f>IF(C476="","",IFERROR(VLOOKUP(F476,DI!$D$8:$E$208,2,FALSE),0))</f>
        <v/>
      </c>
    </row>
    <row r="477" spans="3:7" ht="30" customHeight="1" x14ac:dyDescent="0.25">
      <c r="C477" s="102"/>
      <c r="D477" s="102"/>
      <c r="E477" s="102"/>
      <c r="F477" s="106" t="str">
        <f>IF(C477="","",IFERROR(VLOOKUP(D477,DI!$C$8:$E$208,2,FALSE),0))</f>
        <v/>
      </c>
      <c r="G477" s="107" t="str">
        <f>IF(C477="","",IFERROR(VLOOKUP(F477,DI!$D$8:$E$208,2,FALSE),0))</f>
        <v/>
      </c>
    </row>
    <row r="478" spans="3:7" ht="30" customHeight="1" x14ac:dyDescent="0.25">
      <c r="C478" s="102"/>
      <c r="D478" s="102"/>
      <c r="E478" s="102"/>
      <c r="F478" s="106" t="str">
        <f>IF(C478="","",IFERROR(VLOOKUP(D478,DI!$C$8:$E$208,2,FALSE),0))</f>
        <v/>
      </c>
      <c r="G478" s="107" t="str">
        <f>IF(C478="","",IFERROR(VLOOKUP(F478,DI!$D$8:$E$208,2,FALSE),0))</f>
        <v/>
      </c>
    </row>
    <row r="479" spans="3:7" ht="30" customHeight="1" x14ac:dyDescent="0.25">
      <c r="C479" s="102"/>
      <c r="D479" s="102"/>
      <c r="E479" s="102"/>
      <c r="F479" s="106" t="str">
        <f>IF(C479="","",IFERROR(VLOOKUP(D479,DI!$C$8:$E$208,2,FALSE),0))</f>
        <v/>
      </c>
      <c r="G479" s="107" t="str">
        <f>IF(C479="","",IFERROR(VLOOKUP(F479,DI!$D$8:$E$208,2,FALSE),0))</f>
        <v/>
      </c>
    </row>
    <row r="480" spans="3:7" ht="30" customHeight="1" x14ac:dyDescent="0.25">
      <c r="C480" s="102"/>
      <c r="D480" s="102"/>
      <c r="E480" s="102"/>
      <c r="F480" s="106" t="str">
        <f>IF(C480="","",IFERROR(VLOOKUP(D480,DI!$C$8:$E$208,2,FALSE),0))</f>
        <v/>
      </c>
      <c r="G480" s="107" t="str">
        <f>IF(C480="","",IFERROR(VLOOKUP(F480,DI!$D$8:$E$208,2,FALSE),0))</f>
        <v/>
      </c>
    </row>
    <row r="481" spans="3:7" ht="30" customHeight="1" x14ac:dyDescent="0.25">
      <c r="C481" s="102"/>
      <c r="D481" s="102"/>
      <c r="E481" s="102"/>
      <c r="F481" s="106" t="str">
        <f>IF(C481="","",IFERROR(VLOOKUP(D481,DI!$C$8:$E$208,2,FALSE),0))</f>
        <v/>
      </c>
      <c r="G481" s="107" t="str">
        <f>IF(C481="","",IFERROR(VLOOKUP(F481,DI!$D$8:$E$208,2,FALSE),0))</f>
        <v/>
      </c>
    </row>
    <row r="482" spans="3:7" ht="30" customHeight="1" x14ac:dyDescent="0.25">
      <c r="C482" s="102"/>
      <c r="D482" s="102"/>
      <c r="E482" s="102"/>
      <c r="F482" s="106" t="str">
        <f>IF(C482="","",IFERROR(VLOOKUP(D482,DI!$C$8:$E$208,2,FALSE),0))</f>
        <v/>
      </c>
      <c r="G482" s="107" t="str">
        <f>IF(C482="","",IFERROR(VLOOKUP(F482,DI!$D$8:$E$208,2,FALSE),0))</f>
        <v/>
      </c>
    </row>
    <row r="483" spans="3:7" ht="30" customHeight="1" x14ac:dyDescent="0.25">
      <c r="C483" s="102"/>
      <c r="D483" s="102"/>
      <c r="E483" s="102"/>
      <c r="F483" s="106" t="str">
        <f>IF(C483="","",IFERROR(VLOOKUP(D483,DI!$C$8:$E$208,2,FALSE),0))</f>
        <v/>
      </c>
      <c r="G483" s="107" t="str">
        <f>IF(C483="","",IFERROR(VLOOKUP(F483,DI!$D$8:$E$208,2,FALSE),0))</f>
        <v/>
      </c>
    </row>
    <row r="484" spans="3:7" ht="30" customHeight="1" x14ac:dyDescent="0.25">
      <c r="C484" s="102"/>
      <c r="D484" s="102"/>
      <c r="E484" s="102"/>
      <c r="F484" s="106" t="str">
        <f>IF(C484="","",IFERROR(VLOOKUP(D484,DI!$C$8:$E$208,2,FALSE),0))</f>
        <v/>
      </c>
      <c r="G484" s="107" t="str">
        <f>IF(C484="","",IFERROR(VLOOKUP(F484,DI!$D$8:$E$208,2,FALSE),0))</f>
        <v/>
      </c>
    </row>
    <row r="485" spans="3:7" ht="30" customHeight="1" x14ac:dyDescent="0.25">
      <c r="C485" s="102"/>
      <c r="D485" s="102"/>
      <c r="E485" s="102"/>
      <c r="F485" s="106" t="str">
        <f>IF(C485="","",IFERROR(VLOOKUP(D485,DI!$C$8:$E$208,2,FALSE),0))</f>
        <v/>
      </c>
      <c r="G485" s="107" t="str">
        <f>IF(C485="","",IFERROR(VLOOKUP(F485,DI!$D$8:$E$208,2,FALSE),0))</f>
        <v/>
      </c>
    </row>
    <row r="486" spans="3:7" ht="30" customHeight="1" x14ac:dyDescent="0.25">
      <c r="C486" s="102"/>
      <c r="D486" s="102"/>
      <c r="E486" s="102"/>
      <c r="F486" s="106" t="str">
        <f>IF(C486="","",IFERROR(VLOOKUP(D486,DI!$C$8:$E$208,2,FALSE),0))</f>
        <v/>
      </c>
      <c r="G486" s="107" t="str">
        <f>IF(C486="","",IFERROR(VLOOKUP(F486,DI!$D$8:$E$208,2,FALSE),0))</f>
        <v/>
      </c>
    </row>
    <row r="487" spans="3:7" ht="30" customHeight="1" x14ac:dyDescent="0.25">
      <c r="C487" s="102"/>
      <c r="D487" s="102"/>
      <c r="E487" s="102"/>
      <c r="F487" s="106" t="str">
        <f>IF(C487="","",IFERROR(VLOOKUP(D487,DI!$C$8:$E$208,2,FALSE),0))</f>
        <v/>
      </c>
      <c r="G487" s="107" t="str">
        <f>IF(C487="","",IFERROR(VLOOKUP(F487,DI!$D$8:$E$208,2,FALSE),0))</f>
        <v/>
      </c>
    </row>
    <row r="488" spans="3:7" ht="30" customHeight="1" x14ac:dyDescent="0.25">
      <c r="C488" s="102"/>
      <c r="D488" s="102"/>
      <c r="E488" s="102"/>
      <c r="F488" s="106" t="str">
        <f>IF(C488="","",IFERROR(VLOOKUP(D488,DI!$C$8:$E$208,2,FALSE),0))</f>
        <v/>
      </c>
      <c r="G488" s="107" t="str">
        <f>IF(C488="","",IFERROR(VLOOKUP(F488,DI!$D$8:$E$208,2,FALSE),0))</f>
        <v/>
      </c>
    </row>
    <row r="489" spans="3:7" ht="30" customHeight="1" x14ac:dyDescent="0.25">
      <c r="C489" s="102"/>
      <c r="D489" s="102"/>
      <c r="E489" s="102"/>
      <c r="F489" s="106" t="str">
        <f>IF(C489="","",IFERROR(VLOOKUP(D489,DI!$C$8:$E$208,2,FALSE),0))</f>
        <v/>
      </c>
      <c r="G489" s="107" t="str">
        <f>IF(C489="","",IFERROR(VLOOKUP(F489,DI!$D$8:$E$208,2,FALSE),0))</f>
        <v/>
      </c>
    </row>
    <row r="490" spans="3:7" ht="30" customHeight="1" x14ac:dyDescent="0.25">
      <c r="C490" s="102"/>
      <c r="D490" s="102"/>
      <c r="E490" s="102"/>
      <c r="F490" s="106" t="str">
        <f>IF(C490="","",IFERROR(VLOOKUP(D490,DI!$C$8:$E$208,2,FALSE),0))</f>
        <v/>
      </c>
      <c r="G490" s="107" t="str">
        <f>IF(C490="","",IFERROR(VLOOKUP(F490,DI!$D$8:$E$208,2,FALSE),0))</f>
        <v/>
      </c>
    </row>
    <row r="491" spans="3:7" ht="30" customHeight="1" x14ac:dyDescent="0.25">
      <c r="C491" s="102"/>
      <c r="D491" s="102"/>
      <c r="E491" s="102"/>
      <c r="F491" s="106" t="str">
        <f>IF(C491="","",IFERROR(VLOOKUP(D491,DI!$C$8:$E$208,2,FALSE),0))</f>
        <v/>
      </c>
      <c r="G491" s="107" t="str">
        <f>IF(C491="","",IFERROR(VLOOKUP(F491,DI!$D$8:$E$208,2,FALSE),0))</f>
        <v/>
      </c>
    </row>
    <row r="492" spans="3:7" ht="30" customHeight="1" x14ac:dyDescent="0.25">
      <c r="C492" s="102"/>
      <c r="D492" s="102"/>
      <c r="E492" s="102"/>
      <c r="F492" s="106" t="str">
        <f>IF(C492="","",IFERROR(VLOOKUP(D492,DI!$C$8:$E$208,2,FALSE),0))</f>
        <v/>
      </c>
      <c r="G492" s="107" t="str">
        <f>IF(C492="","",IFERROR(VLOOKUP(F492,DI!$D$8:$E$208,2,FALSE),0))</f>
        <v/>
      </c>
    </row>
    <row r="493" spans="3:7" ht="30" customHeight="1" x14ac:dyDescent="0.25">
      <c r="C493" s="102"/>
      <c r="D493" s="102"/>
      <c r="E493" s="102"/>
      <c r="F493" s="106" t="str">
        <f>IF(C493="","",IFERROR(VLOOKUP(D493,DI!$C$8:$E$208,2,FALSE),0))</f>
        <v/>
      </c>
      <c r="G493" s="107" t="str">
        <f>IF(C493="","",IFERROR(VLOOKUP(F493,DI!$D$8:$E$208,2,FALSE),0))</f>
        <v/>
      </c>
    </row>
    <row r="494" spans="3:7" ht="30" customHeight="1" x14ac:dyDescent="0.25">
      <c r="C494" s="102"/>
      <c r="D494" s="102"/>
      <c r="E494" s="102"/>
      <c r="F494" s="106" t="str">
        <f>IF(C494="","",IFERROR(VLOOKUP(D494,DI!$C$8:$E$208,2,FALSE),0))</f>
        <v/>
      </c>
      <c r="G494" s="107" t="str">
        <f>IF(C494="","",IFERROR(VLOOKUP(F494,DI!$D$8:$E$208,2,FALSE),0))</f>
        <v/>
      </c>
    </row>
    <row r="495" spans="3:7" ht="30" customHeight="1" x14ac:dyDescent="0.25">
      <c r="C495" s="102"/>
      <c r="D495" s="102"/>
      <c r="E495" s="102"/>
      <c r="F495" s="106" t="str">
        <f>IF(C495="","",IFERROR(VLOOKUP(D495,DI!$C$8:$E$208,2,FALSE),0))</f>
        <v/>
      </c>
      <c r="G495" s="107" t="str">
        <f>IF(C495="","",IFERROR(VLOOKUP(F495,DI!$D$8:$E$208,2,FALSE),0))</f>
        <v/>
      </c>
    </row>
    <row r="496" spans="3:7" ht="30" customHeight="1" x14ac:dyDescent="0.25">
      <c r="C496" s="102"/>
      <c r="D496" s="102"/>
      <c r="E496" s="102"/>
      <c r="F496" s="106" t="str">
        <f>IF(C496="","",IFERROR(VLOOKUP(D496,DI!$C$8:$E$208,2,FALSE),0))</f>
        <v/>
      </c>
      <c r="G496" s="107" t="str">
        <f>IF(C496="","",IFERROR(VLOOKUP(F496,DI!$D$8:$E$208,2,FALSE),0))</f>
        <v/>
      </c>
    </row>
    <row r="497" spans="3:7" ht="30" customHeight="1" x14ac:dyDescent="0.25">
      <c r="C497" s="102"/>
      <c r="D497" s="102"/>
      <c r="E497" s="102"/>
      <c r="F497" s="106" t="str">
        <f>IF(C497="","",IFERROR(VLOOKUP(D497,DI!$C$8:$E$208,2,FALSE),0))</f>
        <v/>
      </c>
      <c r="G497" s="107" t="str">
        <f>IF(C497="","",IFERROR(VLOOKUP(F497,DI!$D$8:$E$208,2,FALSE),0))</f>
        <v/>
      </c>
    </row>
    <row r="498" spans="3:7" ht="30" customHeight="1" x14ac:dyDescent="0.25">
      <c r="C498" s="102"/>
      <c r="D498" s="102"/>
      <c r="E498" s="102"/>
      <c r="F498" s="106" t="str">
        <f>IF(C498="","",IFERROR(VLOOKUP(D498,DI!$C$8:$E$208,2,FALSE),0))</f>
        <v/>
      </c>
      <c r="G498" s="107" t="str">
        <f>IF(C498="","",IFERROR(VLOOKUP(F498,DI!$D$8:$E$208,2,FALSE),0))</f>
        <v/>
      </c>
    </row>
    <row r="499" spans="3:7" ht="30" customHeight="1" x14ac:dyDescent="0.25">
      <c r="C499" s="102"/>
      <c r="D499" s="102"/>
      <c r="E499" s="102"/>
      <c r="F499" s="106" t="str">
        <f>IF(C499="","",IFERROR(VLOOKUP(D499,DI!$C$8:$E$208,2,FALSE),0))</f>
        <v/>
      </c>
      <c r="G499" s="107" t="str">
        <f>IF(C499="","",IFERROR(VLOOKUP(F499,DI!$D$8:$E$208,2,FALSE),0))</f>
        <v/>
      </c>
    </row>
    <row r="500" spans="3:7" ht="30" customHeight="1" x14ac:dyDescent="0.25">
      <c r="C500" s="102"/>
      <c r="D500" s="102"/>
      <c r="E500" s="102"/>
      <c r="F500" s="106" t="str">
        <f>IF(C500="","",IFERROR(VLOOKUP(D500,DI!$C$8:$E$208,2,FALSE),0))</f>
        <v/>
      </c>
      <c r="G500" s="107" t="str">
        <f>IF(C500="","",IFERROR(VLOOKUP(F500,DI!$D$8:$E$208,2,FALSE),0))</f>
        <v/>
      </c>
    </row>
    <row r="501" spans="3:7" ht="30" customHeight="1" x14ac:dyDescent="0.25">
      <c r="C501" s="102"/>
      <c r="D501" s="102"/>
      <c r="E501" s="102"/>
      <c r="F501" s="106" t="str">
        <f>IF(C501="","",IFERROR(VLOOKUP(D501,DI!$C$8:$E$208,2,FALSE),0))</f>
        <v/>
      </c>
      <c r="G501" s="107" t="str">
        <f>IF(C501="","",IFERROR(VLOOKUP(F501,DI!$D$8:$E$208,2,FALSE),0))</f>
        <v/>
      </c>
    </row>
    <row r="502" spans="3:7" ht="30" customHeight="1" x14ac:dyDescent="0.25">
      <c r="C502" s="102"/>
      <c r="D502" s="102"/>
      <c r="E502" s="102"/>
      <c r="F502" s="106" t="str">
        <f>IF(C502="","",IFERROR(VLOOKUP(D502,DI!$C$8:$E$208,2,FALSE),0))</f>
        <v/>
      </c>
      <c r="G502" s="107" t="str">
        <f>IF(C502="","",IFERROR(VLOOKUP(F502,DI!$D$8:$E$208,2,FALSE),0))</f>
        <v/>
      </c>
    </row>
    <row r="503" spans="3:7" ht="30" customHeight="1" x14ac:dyDescent="0.25">
      <c r="C503" s="102"/>
      <c r="D503" s="102"/>
      <c r="E503" s="102"/>
      <c r="F503" s="106" t="str">
        <f>IF(C503="","",IFERROR(VLOOKUP(D503,DI!$C$8:$E$208,2,FALSE),0))</f>
        <v/>
      </c>
      <c r="G503" s="107" t="str">
        <f>IF(C503="","",IFERROR(VLOOKUP(F503,DI!$D$8:$E$208,2,FALSE),0))</f>
        <v/>
      </c>
    </row>
    <row r="504" spans="3:7" ht="30" customHeight="1" x14ac:dyDescent="0.25">
      <c r="C504" s="102"/>
      <c r="D504" s="102"/>
      <c r="E504" s="102"/>
      <c r="F504" s="106" t="str">
        <f>IF(C504="","",IFERROR(VLOOKUP(D504,DI!$C$8:$E$208,2,FALSE),0))</f>
        <v/>
      </c>
      <c r="G504" s="107" t="str">
        <f>IF(C504="","",IFERROR(VLOOKUP(F504,DI!$D$8:$E$208,2,FALSE),0))</f>
        <v/>
      </c>
    </row>
    <row r="505" spans="3:7" ht="30" customHeight="1" x14ac:dyDescent="0.25">
      <c r="C505" s="102"/>
      <c r="D505" s="102"/>
      <c r="E505" s="102"/>
      <c r="F505" s="106" t="str">
        <f>IF(C505="","",IFERROR(VLOOKUP(D505,DI!$C$8:$E$208,2,FALSE),0))</f>
        <v/>
      </c>
      <c r="G505" s="107" t="str">
        <f>IF(C505="","",IFERROR(VLOOKUP(F505,DI!$D$8:$E$208,2,FALSE),0))</f>
        <v/>
      </c>
    </row>
    <row r="506" spans="3:7" ht="30" customHeight="1" x14ac:dyDescent="0.25">
      <c r="C506" s="102"/>
      <c r="D506" s="102"/>
      <c r="E506" s="102"/>
      <c r="F506" s="106" t="str">
        <f>IF(C506="","",IFERROR(VLOOKUP(D506,DI!$C$8:$E$208,2,FALSE),0))</f>
        <v/>
      </c>
      <c r="G506" s="107" t="str">
        <f>IF(C506="","",IFERROR(VLOOKUP(F506,DI!$D$8:$E$208,2,FALSE),0))</f>
        <v/>
      </c>
    </row>
    <row r="507" spans="3:7" ht="30" customHeight="1" x14ac:dyDescent="0.25">
      <c r="C507" s="102"/>
      <c r="D507" s="102"/>
      <c r="E507" s="102"/>
      <c r="F507" s="106" t="str">
        <f>IF(C507="","",IFERROR(VLOOKUP(D507,DI!$C$8:$E$208,2,FALSE),0))</f>
        <v/>
      </c>
      <c r="G507" s="107" t="str">
        <f>IF(C507="","",IFERROR(VLOOKUP(F507,DI!$D$8:$E$208,2,FALSE),0))</f>
        <v/>
      </c>
    </row>
    <row r="508" spans="3:7" ht="30" customHeight="1" x14ac:dyDescent="0.25">
      <c r="C508" s="102"/>
      <c r="D508" s="102"/>
      <c r="E508" s="102"/>
      <c r="F508" s="106" t="str">
        <f>IF(C508="","",IFERROR(VLOOKUP(D508,DI!$C$8:$E$208,2,FALSE),0))</f>
        <v/>
      </c>
      <c r="G508" s="107" t="str">
        <f>IF(C508="","",IFERROR(VLOOKUP(F508,DI!$D$8:$E$208,2,FALSE),0))</f>
        <v/>
      </c>
    </row>
  </sheetData>
  <sheetProtection password="9084" sheet="1" objects="1" scenarios="1" selectLockedCells="1"/>
  <mergeCells count="1">
    <mergeCell ref="C6:E6"/>
  </mergeCells>
  <dataValidations count="2">
    <dataValidation type="list" allowBlank="1" showInputMessage="1" showErrorMessage="1" sqref="D8:D508">
      <formula1>ListaCargos</formula1>
    </dataValidation>
    <dataValidation type="list" allowBlank="1" showInputMessage="1" showErrorMessage="1" sqref="E8:E508">
      <formula1>$H$8:$H$11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D208"/>
  <sheetViews>
    <sheetView showGridLines="0" zoomScaleNormal="100" workbookViewId="0">
      <selection activeCell="D7" sqref="D7:D9"/>
    </sheetView>
  </sheetViews>
  <sheetFormatPr defaultRowHeight="15" x14ac:dyDescent="0.25"/>
  <cols>
    <col min="1" max="2" width="1.7109375" style="83" customWidth="1"/>
    <col min="3" max="4" width="46.140625" style="48" customWidth="1"/>
    <col min="5" max="14" width="9.140625" style="48" customWidth="1"/>
    <col min="15" max="16384" width="9.140625" style="48"/>
  </cols>
  <sheetData>
    <row r="1" spans="1:4" s="44" customFormat="1" ht="30" customHeight="1" x14ac:dyDescent="0.25">
      <c r="A1" s="44" t="s">
        <v>102</v>
      </c>
    </row>
    <row r="2" spans="1:4" s="45" customFormat="1" ht="24.95" customHeight="1" x14ac:dyDescent="0.25"/>
    <row r="3" spans="1:4" s="46" customFormat="1" ht="20.100000000000001" customHeight="1" x14ac:dyDescent="0.25"/>
    <row r="4" spans="1:4" s="83" customFormat="1" ht="21.6" customHeight="1" x14ac:dyDescent="0.35">
      <c r="C4" s="90" t="s">
        <v>10</v>
      </c>
    </row>
    <row r="5" spans="1:4" ht="14.1" customHeight="1" x14ac:dyDescent="0.25"/>
    <row r="6" spans="1:4" ht="30" customHeight="1" x14ac:dyDescent="0.25">
      <c r="C6" s="108" t="s">
        <v>22</v>
      </c>
      <c r="D6" s="108" t="s">
        <v>36</v>
      </c>
    </row>
    <row r="7" spans="1:4" ht="30" customHeight="1" x14ac:dyDescent="0.25">
      <c r="C7" s="109" t="str">
        <f>IF(ISERROR(
IF(DI!C8="","",DI!C8)),"",IF(DI!C8="","",DI!C8))</f>
        <v>CEO</v>
      </c>
      <c r="D7" s="24"/>
    </row>
    <row r="8" spans="1:4" ht="30" customHeight="1" x14ac:dyDescent="0.25">
      <c r="C8" s="109" t="str">
        <f>IF(ISERROR(
IF(DI!C9="","",DI!C9)),"",IF(DI!C9="","",DI!C9))</f>
        <v>Diretor criativo</v>
      </c>
      <c r="D8" s="24" t="s">
        <v>30</v>
      </c>
    </row>
    <row r="9" spans="1:4" ht="30" customHeight="1" x14ac:dyDescent="0.25">
      <c r="C9" s="109" t="str">
        <f>IF(ISERROR(
IF(DI!C10="","",DI!C10)),"",IF(DI!C10="","",DI!C10))</f>
        <v>Gerente</v>
      </c>
      <c r="D9" s="24" t="s">
        <v>29</v>
      </c>
    </row>
    <row r="10" spans="1:4" ht="30" customHeight="1" x14ac:dyDescent="0.25">
      <c r="C10" s="109" t="str">
        <f>IF(ISERROR(
IF(DI!C11="","",DI!C11)),"",IF(DI!C11="","",DI!C11))</f>
        <v/>
      </c>
      <c r="D10" s="95" t="s">
        <v>32</v>
      </c>
    </row>
    <row r="11" spans="1:4" ht="30" customHeight="1" x14ac:dyDescent="0.25">
      <c r="C11" s="109" t="str">
        <f>IF(ISERROR(
IF(DI!C12="","",DI!C12)),"",IF(DI!C12="","",DI!C12))</f>
        <v/>
      </c>
      <c r="D11" s="95" t="s">
        <v>31</v>
      </c>
    </row>
    <row r="12" spans="1:4" ht="30" customHeight="1" x14ac:dyDescent="0.25">
      <c r="C12" s="109" t="str">
        <f>IF(ISERROR(
IF(DI!C13="","",DI!C13)),"",IF(DI!C13="","",DI!C13))</f>
        <v/>
      </c>
      <c r="D12" s="95" t="s">
        <v>33</v>
      </c>
    </row>
    <row r="13" spans="1:4" ht="30" customHeight="1" x14ac:dyDescent="0.25">
      <c r="C13" s="109" t="str">
        <f>IF(ISERROR(
IF(DI!C14="","",DI!C14)),"",IF(DI!C14="","",DI!C14))</f>
        <v/>
      </c>
      <c r="D13" s="95" t="s">
        <v>98</v>
      </c>
    </row>
    <row r="14" spans="1:4" ht="30" customHeight="1" x14ac:dyDescent="0.25">
      <c r="C14" s="109" t="str">
        <f>IF(ISERROR(
IF(DI!C15="","",DI!C15)),"",IF(DI!C15="","",DI!C15))</f>
        <v/>
      </c>
      <c r="D14" s="95" t="s">
        <v>99</v>
      </c>
    </row>
    <row r="15" spans="1:4" ht="30" customHeight="1" x14ac:dyDescent="0.25">
      <c r="C15" s="109" t="str">
        <f>IF(ISERROR(
IF(DI!C16="","",DI!C16)),"",IF(DI!C16="","",DI!C16))</f>
        <v/>
      </c>
      <c r="D15" s="95" t="s">
        <v>100</v>
      </c>
    </row>
    <row r="16" spans="1:4" ht="30" customHeight="1" x14ac:dyDescent="0.25">
      <c r="C16" s="109" t="str">
        <f>IF(ISERROR(
IF(DI!C17="","",DI!C17)),"",IF(DI!C17="","",DI!C17))</f>
        <v/>
      </c>
      <c r="D16" s="95" t="s">
        <v>82</v>
      </c>
    </row>
    <row r="17" spans="3:4" ht="30" customHeight="1" x14ac:dyDescent="0.25">
      <c r="C17" s="109" t="str">
        <f>IF(ISERROR(
IF(DI!C18="","",DI!C18)),"",IF(DI!C18="","",DI!C18))</f>
        <v/>
      </c>
      <c r="D17" s="95" t="s">
        <v>83</v>
      </c>
    </row>
    <row r="18" spans="3:4" ht="30" customHeight="1" x14ac:dyDescent="0.25">
      <c r="C18" s="109" t="str">
        <f>IF(ISERROR(
IF(DI!C19="","",DI!C19)),"",IF(DI!C19="","",DI!C19))</f>
        <v/>
      </c>
      <c r="D18" s="102"/>
    </row>
    <row r="19" spans="3:4" ht="30" customHeight="1" x14ac:dyDescent="0.25">
      <c r="C19" s="109" t="str">
        <f>IF(ISERROR(
IF(DI!C20="","",DI!C20)),"",IF(DI!C20="","",DI!C20))</f>
        <v/>
      </c>
      <c r="D19" s="102"/>
    </row>
    <row r="20" spans="3:4" ht="30" customHeight="1" x14ac:dyDescent="0.25">
      <c r="C20" s="109" t="str">
        <f>IF(ISERROR(
IF(DI!C21="","",DI!C21)),"",IF(DI!C21="","",DI!C21))</f>
        <v/>
      </c>
      <c r="D20" s="102"/>
    </row>
    <row r="21" spans="3:4" ht="30" customHeight="1" x14ac:dyDescent="0.25">
      <c r="C21" s="109" t="str">
        <f>IF(ISERROR(
IF(DI!C22="","",DI!C22)),"",IF(DI!C22="","",DI!C22))</f>
        <v/>
      </c>
      <c r="D21" s="102"/>
    </row>
    <row r="22" spans="3:4" ht="30" customHeight="1" x14ac:dyDescent="0.25">
      <c r="C22" s="109" t="str">
        <f>IF(ISERROR(
IF(DI!C23="","",DI!C23)),"",IF(DI!C23="","",DI!C23))</f>
        <v/>
      </c>
      <c r="D22" s="102"/>
    </row>
    <row r="23" spans="3:4" ht="30" customHeight="1" x14ac:dyDescent="0.25">
      <c r="C23" s="109" t="str">
        <f>IF(ISERROR(
IF(DI!C24="","",DI!C24)),"",IF(DI!C24="","",DI!C24))</f>
        <v/>
      </c>
      <c r="D23" s="102"/>
    </row>
    <row r="24" spans="3:4" ht="30" customHeight="1" x14ac:dyDescent="0.25">
      <c r="C24" s="109" t="str">
        <f>IF(ISERROR(
IF(DI!C25="","",DI!C25)),"",IF(DI!C25="","",DI!C25))</f>
        <v/>
      </c>
      <c r="D24" s="102"/>
    </row>
    <row r="25" spans="3:4" ht="30" customHeight="1" x14ac:dyDescent="0.25">
      <c r="C25" s="109" t="str">
        <f>IF(ISERROR(
IF(DI!C26="","",DI!C26)),"",IF(DI!C26="","",DI!C26))</f>
        <v/>
      </c>
      <c r="D25" s="102"/>
    </row>
    <row r="26" spans="3:4" ht="30" customHeight="1" x14ac:dyDescent="0.25">
      <c r="C26" s="109" t="str">
        <f>IF(ISERROR(
IF(DI!C27="","",DI!C27)),"",IF(DI!C27="","",DI!C27))</f>
        <v/>
      </c>
      <c r="D26" s="102"/>
    </row>
    <row r="27" spans="3:4" ht="30" customHeight="1" x14ac:dyDescent="0.25">
      <c r="C27" s="109" t="str">
        <f>IF(ISERROR(
IF(DI!C28="","",DI!C28)),"",IF(DI!C28="","",DI!C28))</f>
        <v/>
      </c>
      <c r="D27" s="102"/>
    </row>
    <row r="28" spans="3:4" ht="30" customHeight="1" x14ac:dyDescent="0.25">
      <c r="C28" s="109" t="str">
        <f>IF(ISERROR(
IF(DI!C29="","",DI!C29)),"",IF(DI!C29="","",DI!C29))</f>
        <v/>
      </c>
      <c r="D28" s="102"/>
    </row>
    <row r="29" spans="3:4" ht="30" customHeight="1" x14ac:dyDescent="0.25">
      <c r="C29" s="109" t="str">
        <f>IF(ISERROR(
IF(DI!C30="","",DI!C30)),"",IF(DI!C30="","",DI!C30))</f>
        <v/>
      </c>
      <c r="D29" s="102"/>
    </row>
    <row r="30" spans="3:4" ht="30" customHeight="1" x14ac:dyDescent="0.25">
      <c r="C30" s="109" t="str">
        <f>IF(ISERROR(
IF(DI!C31="","",DI!C31)),"",IF(DI!C31="","",DI!C31))</f>
        <v/>
      </c>
      <c r="D30" s="102"/>
    </row>
    <row r="31" spans="3:4" ht="30" customHeight="1" x14ac:dyDescent="0.25">
      <c r="C31" s="109" t="str">
        <f>IF(ISERROR(
IF(DI!C32="","",DI!C32)),"",IF(DI!C32="","",DI!C32))</f>
        <v/>
      </c>
      <c r="D31" s="102"/>
    </row>
    <row r="32" spans="3:4" ht="30" customHeight="1" x14ac:dyDescent="0.25">
      <c r="C32" s="109" t="str">
        <f>IF(ISERROR(
IF(DI!C33="","",DI!C33)),"",IF(DI!C33="","",DI!C33))</f>
        <v/>
      </c>
      <c r="D32" s="102"/>
    </row>
    <row r="33" spans="3:4" ht="30" customHeight="1" x14ac:dyDescent="0.25">
      <c r="C33" s="109" t="str">
        <f>IF(ISERROR(
IF(DI!C34="","",DI!C34)),"",IF(DI!C34="","",DI!C34))</f>
        <v/>
      </c>
      <c r="D33" s="102"/>
    </row>
    <row r="34" spans="3:4" ht="30" customHeight="1" x14ac:dyDescent="0.25">
      <c r="C34" s="109" t="str">
        <f>IF(ISERROR(
IF(DI!C35="","",DI!C35)),"",IF(DI!C35="","",DI!C35))</f>
        <v/>
      </c>
      <c r="D34" s="102"/>
    </row>
    <row r="35" spans="3:4" ht="30" customHeight="1" x14ac:dyDescent="0.25">
      <c r="C35" s="109" t="str">
        <f>IF(ISERROR(
IF(DI!C36="","",DI!C36)),"",IF(DI!C36="","",DI!C36))</f>
        <v/>
      </c>
      <c r="D35" s="102"/>
    </row>
    <row r="36" spans="3:4" ht="30" customHeight="1" x14ac:dyDescent="0.25">
      <c r="C36" s="109" t="str">
        <f>IF(ISERROR(
IF(DI!C37="","",DI!C37)),"",IF(DI!C37="","",DI!C37))</f>
        <v/>
      </c>
      <c r="D36" s="102"/>
    </row>
    <row r="37" spans="3:4" ht="30" customHeight="1" x14ac:dyDescent="0.25">
      <c r="C37" s="109" t="str">
        <f>IF(ISERROR(
IF(DI!C38="","",DI!C38)),"",IF(DI!C38="","",DI!C38))</f>
        <v/>
      </c>
      <c r="D37" s="102"/>
    </row>
    <row r="38" spans="3:4" ht="30" customHeight="1" x14ac:dyDescent="0.25">
      <c r="C38" s="109" t="str">
        <f>IF(ISERROR(
IF(DI!C39="","",DI!C39)),"",IF(DI!C39="","",DI!C39))</f>
        <v/>
      </c>
      <c r="D38" s="102"/>
    </row>
    <row r="39" spans="3:4" ht="30" customHeight="1" x14ac:dyDescent="0.25">
      <c r="C39" s="109" t="str">
        <f>IF(ISERROR(
IF(DI!C40="","",DI!C40)),"",IF(DI!C40="","",DI!C40))</f>
        <v/>
      </c>
      <c r="D39" s="102"/>
    </row>
    <row r="40" spans="3:4" ht="30" customHeight="1" x14ac:dyDescent="0.25">
      <c r="C40" s="109" t="str">
        <f>IF(ISERROR(
IF(DI!C41="","",DI!C41)),"",IF(DI!C41="","",DI!C41))</f>
        <v/>
      </c>
      <c r="D40" s="102"/>
    </row>
    <row r="41" spans="3:4" ht="30" customHeight="1" x14ac:dyDescent="0.25">
      <c r="C41" s="109" t="str">
        <f>IF(ISERROR(
IF(DI!C42="","",DI!C42)),"",IF(DI!C42="","",DI!C42))</f>
        <v/>
      </c>
      <c r="D41" s="102"/>
    </row>
    <row r="42" spans="3:4" ht="30" customHeight="1" x14ac:dyDescent="0.25">
      <c r="C42" s="109" t="str">
        <f>IF(ISERROR(
IF(DI!C43="","",DI!C43)),"",IF(DI!C43="","",DI!C43))</f>
        <v/>
      </c>
      <c r="D42" s="102"/>
    </row>
    <row r="43" spans="3:4" ht="30" customHeight="1" x14ac:dyDescent="0.25">
      <c r="C43" s="109" t="str">
        <f>IF(ISERROR(
IF(DI!C44="","",DI!C44)),"",IF(DI!C44="","",DI!C44))</f>
        <v/>
      </c>
      <c r="D43" s="102"/>
    </row>
    <row r="44" spans="3:4" ht="30" customHeight="1" x14ac:dyDescent="0.25">
      <c r="C44" s="109" t="str">
        <f>IF(ISERROR(
IF(DI!C45="","",DI!C45)),"",IF(DI!C45="","",DI!C45))</f>
        <v/>
      </c>
      <c r="D44" s="102"/>
    </row>
    <row r="45" spans="3:4" ht="30" customHeight="1" x14ac:dyDescent="0.25">
      <c r="C45" s="109" t="str">
        <f>IF(ISERROR(
IF(DI!C46="","",DI!C46)),"",IF(DI!C46="","",DI!C46))</f>
        <v/>
      </c>
      <c r="D45" s="102"/>
    </row>
    <row r="46" spans="3:4" ht="30" customHeight="1" x14ac:dyDescent="0.25">
      <c r="C46" s="109" t="str">
        <f>IF(ISERROR(
IF(DI!C47="","",DI!C47)),"",IF(DI!C47="","",DI!C47))</f>
        <v/>
      </c>
      <c r="D46" s="102"/>
    </row>
    <row r="47" spans="3:4" ht="30" customHeight="1" x14ac:dyDescent="0.25">
      <c r="C47" s="109" t="str">
        <f>IF(ISERROR(
IF(DI!C48="","",DI!C48)),"",IF(DI!C48="","",DI!C48))</f>
        <v/>
      </c>
      <c r="D47" s="102"/>
    </row>
    <row r="48" spans="3:4" ht="30" customHeight="1" x14ac:dyDescent="0.25">
      <c r="C48" s="109" t="str">
        <f>IF(ISERROR(
IF(DI!C49="","",DI!C49)),"",IF(DI!C49="","",DI!C49))</f>
        <v/>
      </c>
      <c r="D48" s="102"/>
    </row>
    <row r="49" spans="3:4" ht="30" customHeight="1" x14ac:dyDescent="0.25">
      <c r="C49" s="109" t="str">
        <f>IF(ISERROR(
IF(DI!C50="","",DI!C50)),"",IF(DI!C50="","",DI!C50))</f>
        <v/>
      </c>
      <c r="D49" s="102"/>
    </row>
    <row r="50" spans="3:4" ht="30" customHeight="1" x14ac:dyDescent="0.25">
      <c r="C50" s="109" t="str">
        <f>IF(ISERROR(
IF(DI!C51="","",DI!C51)),"",IF(DI!C51="","",DI!C51))</f>
        <v/>
      </c>
      <c r="D50" s="102"/>
    </row>
    <row r="51" spans="3:4" ht="30" customHeight="1" x14ac:dyDescent="0.25">
      <c r="C51" s="109" t="str">
        <f>IF(ISERROR(
IF(DI!C52="","",DI!C52)),"",IF(DI!C52="","",DI!C52))</f>
        <v/>
      </c>
      <c r="D51" s="102"/>
    </row>
    <row r="52" spans="3:4" ht="30" customHeight="1" x14ac:dyDescent="0.25">
      <c r="C52" s="109" t="str">
        <f>IF(ISERROR(
IF(DI!C53="","",DI!C53)),"",IF(DI!C53="","",DI!C53))</f>
        <v/>
      </c>
      <c r="D52" s="102"/>
    </row>
    <row r="53" spans="3:4" ht="30" customHeight="1" x14ac:dyDescent="0.25">
      <c r="C53" s="109" t="str">
        <f>IF(ISERROR(
IF(DI!C54="","",DI!C54)),"",IF(DI!C54="","",DI!C54))</f>
        <v/>
      </c>
      <c r="D53" s="102"/>
    </row>
    <row r="54" spans="3:4" ht="30" customHeight="1" x14ac:dyDescent="0.25">
      <c r="C54" s="109" t="str">
        <f>IF(ISERROR(
IF(DI!C55="","",DI!C55)),"",IF(DI!C55="","",DI!C55))</f>
        <v/>
      </c>
      <c r="D54" s="102"/>
    </row>
    <row r="55" spans="3:4" ht="30" customHeight="1" x14ac:dyDescent="0.25">
      <c r="C55" s="109" t="str">
        <f>IF(ISERROR(
IF(DI!C56="","",DI!C56)),"",IF(DI!C56="","",DI!C56))</f>
        <v/>
      </c>
      <c r="D55" s="102"/>
    </row>
    <row r="56" spans="3:4" ht="30" customHeight="1" x14ac:dyDescent="0.25">
      <c r="C56" s="109" t="str">
        <f>IF(ISERROR(
IF(DI!C57="","",DI!C57)),"",IF(DI!C57="","",DI!C57))</f>
        <v/>
      </c>
      <c r="D56" s="102"/>
    </row>
    <row r="57" spans="3:4" ht="30" customHeight="1" x14ac:dyDescent="0.25">
      <c r="C57" s="109" t="str">
        <f>IF(ISERROR(
IF(DI!C58="","",DI!C58)),"",IF(DI!C58="","",DI!C58))</f>
        <v/>
      </c>
      <c r="D57" s="102"/>
    </row>
    <row r="58" spans="3:4" ht="30" customHeight="1" x14ac:dyDescent="0.25">
      <c r="C58" s="109" t="str">
        <f>IF(ISERROR(
IF(DI!C59="","",DI!C59)),"",IF(DI!C59="","",DI!C59))</f>
        <v/>
      </c>
      <c r="D58" s="102"/>
    </row>
    <row r="59" spans="3:4" ht="30" customHeight="1" x14ac:dyDescent="0.25">
      <c r="C59" s="109" t="str">
        <f>IF(ISERROR(
IF(DI!C60="","",DI!C60)),"",IF(DI!C60="","",DI!C60))</f>
        <v/>
      </c>
      <c r="D59" s="102"/>
    </row>
    <row r="60" spans="3:4" ht="30" customHeight="1" x14ac:dyDescent="0.25">
      <c r="C60" s="109" t="str">
        <f>IF(ISERROR(
IF(DI!C61="","",DI!C61)),"",IF(DI!C61="","",DI!C61))</f>
        <v/>
      </c>
      <c r="D60" s="102"/>
    </row>
    <row r="61" spans="3:4" ht="30" customHeight="1" x14ac:dyDescent="0.25">
      <c r="C61" s="109" t="str">
        <f>IF(ISERROR(
IF(DI!C62="","",DI!C62)),"",IF(DI!C62="","",DI!C62))</f>
        <v/>
      </c>
      <c r="D61" s="102"/>
    </row>
    <row r="62" spans="3:4" ht="30" customHeight="1" x14ac:dyDescent="0.25">
      <c r="C62" s="109" t="str">
        <f>IF(ISERROR(
IF(DI!C63="","",DI!C63)),"",IF(DI!C63="","",DI!C63))</f>
        <v/>
      </c>
      <c r="D62" s="102"/>
    </row>
    <row r="63" spans="3:4" ht="30" customHeight="1" x14ac:dyDescent="0.25">
      <c r="C63" s="109" t="str">
        <f>IF(ISERROR(
IF(DI!C64="","",DI!C64)),"",IF(DI!C64="","",DI!C64))</f>
        <v/>
      </c>
      <c r="D63" s="102"/>
    </row>
    <row r="64" spans="3:4" ht="30" customHeight="1" x14ac:dyDescent="0.25">
      <c r="C64" s="109" t="str">
        <f>IF(ISERROR(
IF(DI!C65="","",DI!C65)),"",IF(DI!C65="","",DI!C65))</f>
        <v/>
      </c>
      <c r="D64" s="102"/>
    </row>
    <row r="65" spans="3:4" ht="30" customHeight="1" x14ac:dyDescent="0.25">
      <c r="C65" s="109" t="str">
        <f>IF(ISERROR(
IF(DI!C66="","",DI!C66)),"",IF(DI!C66="","",DI!C66))</f>
        <v/>
      </c>
      <c r="D65" s="102"/>
    </row>
    <row r="66" spans="3:4" ht="30" customHeight="1" x14ac:dyDescent="0.25">
      <c r="C66" s="109" t="str">
        <f>IF(ISERROR(
IF(DI!C67="","",DI!C67)),"",IF(DI!C67="","",DI!C67))</f>
        <v/>
      </c>
      <c r="D66" s="102"/>
    </row>
    <row r="67" spans="3:4" ht="30" customHeight="1" x14ac:dyDescent="0.25">
      <c r="C67" s="109" t="str">
        <f>IF(ISERROR(
IF(DI!C68="","",DI!C68)),"",IF(DI!C68="","",DI!C68))</f>
        <v/>
      </c>
      <c r="D67" s="102"/>
    </row>
    <row r="68" spans="3:4" ht="30" customHeight="1" x14ac:dyDescent="0.25">
      <c r="C68" s="109" t="str">
        <f>IF(ISERROR(
IF(DI!C69="","",DI!C69)),"",IF(DI!C69="","",DI!C69))</f>
        <v/>
      </c>
      <c r="D68" s="102"/>
    </row>
    <row r="69" spans="3:4" ht="30" customHeight="1" x14ac:dyDescent="0.25">
      <c r="C69" s="109" t="str">
        <f>IF(ISERROR(
IF(DI!C70="","",DI!C70)),"",IF(DI!C70="","",DI!C70))</f>
        <v/>
      </c>
      <c r="D69" s="102"/>
    </row>
    <row r="70" spans="3:4" ht="30" customHeight="1" x14ac:dyDescent="0.25">
      <c r="C70" s="109" t="str">
        <f>IF(ISERROR(
IF(DI!C71="","",DI!C71)),"",IF(DI!C71="","",DI!C71))</f>
        <v/>
      </c>
      <c r="D70" s="102"/>
    </row>
    <row r="71" spans="3:4" ht="30" customHeight="1" x14ac:dyDescent="0.25">
      <c r="C71" s="109" t="str">
        <f>IF(ISERROR(
IF(DI!C72="","",DI!C72)),"",IF(DI!C72="","",DI!C72))</f>
        <v/>
      </c>
      <c r="D71" s="102"/>
    </row>
    <row r="72" spans="3:4" ht="30" customHeight="1" x14ac:dyDescent="0.25">
      <c r="C72" s="109" t="str">
        <f>IF(ISERROR(
IF(DI!C73="","",DI!C73)),"",IF(DI!C73="","",DI!C73))</f>
        <v/>
      </c>
      <c r="D72" s="102"/>
    </row>
    <row r="73" spans="3:4" ht="30" customHeight="1" x14ac:dyDescent="0.25">
      <c r="C73" s="109" t="str">
        <f>IF(ISERROR(
IF(DI!C74="","",DI!C74)),"",IF(DI!C74="","",DI!C74))</f>
        <v/>
      </c>
      <c r="D73" s="102"/>
    </row>
    <row r="74" spans="3:4" ht="30" customHeight="1" x14ac:dyDescent="0.25">
      <c r="C74" s="109" t="str">
        <f>IF(ISERROR(
IF(DI!C75="","",DI!C75)),"",IF(DI!C75="","",DI!C75))</f>
        <v/>
      </c>
      <c r="D74" s="102"/>
    </row>
    <row r="75" spans="3:4" ht="30" customHeight="1" x14ac:dyDescent="0.25">
      <c r="C75" s="109" t="str">
        <f>IF(ISERROR(
IF(DI!C76="","",DI!C76)),"",IF(DI!C76="","",DI!C76))</f>
        <v/>
      </c>
      <c r="D75" s="102"/>
    </row>
    <row r="76" spans="3:4" ht="30" customHeight="1" x14ac:dyDescent="0.25">
      <c r="C76" s="109" t="str">
        <f>IF(ISERROR(
IF(DI!C77="","",DI!C77)),"",IF(DI!C77="","",DI!C77))</f>
        <v/>
      </c>
      <c r="D76" s="102"/>
    </row>
    <row r="77" spans="3:4" ht="30" customHeight="1" x14ac:dyDescent="0.25">
      <c r="C77" s="109" t="str">
        <f>IF(ISERROR(
IF(DI!C78="","",DI!C78)),"",IF(DI!C78="","",DI!C78))</f>
        <v/>
      </c>
      <c r="D77" s="102"/>
    </row>
    <row r="78" spans="3:4" ht="30" customHeight="1" x14ac:dyDescent="0.25">
      <c r="C78" s="109" t="str">
        <f>IF(ISERROR(
IF(DI!C79="","",DI!C79)),"",IF(DI!C79="","",DI!C79))</f>
        <v/>
      </c>
      <c r="D78" s="102"/>
    </row>
    <row r="79" spans="3:4" ht="30" customHeight="1" x14ac:dyDescent="0.25">
      <c r="C79" s="109" t="str">
        <f>IF(ISERROR(
IF(DI!C80="","",DI!C80)),"",IF(DI!C80="","",DI!C80))</f>
        <v/>
      </c>
      <c r="D79" s="102"/>
    </row>
    <row r="80" spans="3:4" ht="30" customHeight="1" x14ac:dyDescent="0.25">
      <c r="C80" s="109" t="str">
        <f>IF(ISERROR(
IF(DI!C81="","",DI!C81)),"",IF(DI!C81="","",DI!C81))</f>
        <v/>
      </c>
      <c r="D80" s="102"/>
    </row>
    <row r="81" spans="3:4" ht="30" customHeight="1" x14ac:dyDescent="0.25">
      <c r="C81" s="109" t="str">
        <f>IF(ISERROR(
IF(DI!C82="","",DI!C82)),"",IF(DI!C82="","",DI!C82))</f>
        <v/>
      </c>
      <c r="D81" s="102"/>
    </row>
    <row r="82" spans="3:4" ht="30" customHeight="1" x14ac:dyDescent="0.25">
      <c r="C82" s="109" t="str">
        <f>IF(ISERROR(
IF(DI!C83="","",DI!C83)),"",IF(DI!C83="","",DI!C83))</f>
        <v/>
      </c>
      <c r="D82" s="102"/>
    </row>
    <row r="83" spans="3:4" ht="30" customHeight="1" x14ac:dyDescent="0.25">
      <c r="C83" s="109" t="str">
        <f>IF(ISERROR(
IF(DI!C84="","",DI!C84)),"",IF(DI!C84="","",DI!C84))</f>
        <v/>
      </c>
      <c r="D83" s="102"/>
    </row>
    <row r="84" spans="3:4" ht="30" customHeight="1" x14ac:dyDescent="0.25">
      <c r="C84" s="109" t="str">
        <f>IF(ISERROR(
IF(DI!C85="","",DI!C85)),"",IF(DI!C85="","",DI!C85))</f>
        <v/>
      </c>
      <c r="D84" s="102"/>
    </row>
    <row r="85" spans="3:4" ht="30" customHeight="1" x14ac:dyDescent="0.25">
      <c r="C85" s="109" t="str">
        <f>IF(ISERROR(
IF(DI!C86="","",DI!C86)),"",IF(DI!C86="","",DI!C86))</f>
        <v/>
      </c>
      <c r="D85" s="102"/>
    </row>
    <row r="86" spans="3:4" ht="30" customHeight="1" x14ac:dyDescent="0.25">
      <c r="C86" s="109" t="str">
        <f>IF(ISERROR(
IF(DI!C87="","",DI!C87)),"",IF(DI!C87="","",DI!C87))</f>
        <v/>
      </c>
      <c r="D86" s="102"/>
    </row>
    <row r="87" spans="3:4" ht="30" customHeight="1" x14ac:dyDescent="0.25">
      <c r="C87" s="109" t="str">
        <f>IF(ISERROR(
IF(DI!C88="","",DI!C88)),"",IF(DI!C88="","",DI!C88))</f>
        <v/>
      </c>
      <c r="D87" s="102"/>
    </row>
    <row r="88" spans="3:4" ht="30" customHeight="1" x14ac:dyDescent="0.25">
      <c r="C88" s="109" t="str">
        <f>IF(ISERROR(
IF(DI!C89="","",DI!C89)),"",IF(DI!C89="","",DI!C89))</f>
        <v/>
      </c>
      <c r="D88" s="102"/>
    </row>
    <row r="89" spans="3:4" ht="30" customHeight="1" x14ac:dyDescent="0.25">
      <c r="C89" s="109" t="str">
        <f>IF(ISERROR(
IF(DI!C90="","",DI!C90)),"",IF(DI!C90="","",DI!C90))</f>
        <v/>
      </c>
      <c r="D89" s="102"/>
    </row>
    <row r="90" spans="3:4" ht="30" customHeight="1" x14ac:dyDescent="0.25">
      <c r="C90" s="109" t="str">
        <f>IF(ISERROR(
IF(DI!C91="","",DI!C91)),"",IF(DI!C91="","",DI!C91))</f>
        <v/>
      </c>
      <c r="D90" s="102"/>
    </row>
    <row r="91" spans="3:4" ht="30" customHeight="1" x14ac:dyDescent="0.25">
      <c r="C91" s="109" t="str">
        <f>IF(ISERROR(
IF(DI!C92="","",DI!C92)),"",IF(DI!C92="","",DI!C92))</f>
        <v/>
      </c>
      <c r="D91" s="102"/>
    </row>
    <row r="92" spans="3:4" ht="30" customHeight="1" x14ac:dyDescent="0.25">
      <c r="C92" s="109" t="str">
        <f>IF(ISERROR(
IF(DI!C93="","",DI!C93)),"",IF(DI!C93="","",DI!C93))</f>
        <v/>
      </c>
      <c r="D92" s="102"/>
    </row>
    <row r="93" spans="3:4" ht="30" customHeight="1" x14ac:dyDescent="0.25">
      <c r="C93" s="109" t="str">
        <f>IF(ISERROR(
IF(DI!C94="","",DI!C94)),"",IF(DI!C94="","",DI!C94))</f>
        <v/>
      </c>
      <c r="D93" s="102"/>
    </row>
    <row r="94" spans="3:4" ht="30" customHeight="1" x14ac:dyDescent="0.25">
      <c r="C94" s="109" t="str">
        <f>IF(ISERROR(
IF(DI!C95="","",DI!C95)),"",IF(DI!C95="","",DI!C95))</f>
        <v/>
      </c>
      <c r="D94" s="102"/>
    </row>
    <row r="95" spans="3:4" ht="30" customHeight="1" x14ac:dyDescent="0.25">
      <c r="C95" s="109" t="str">
        <f>IF(ISERROR(
IF(DI!C96="","",DI!C96)),"",IF(DI!C96="","",DI!C96))</f>
        <v/>
      </c>
      <c r="D95" s="102"/>
    </row>
    <row r="96" spans="3:4" ht="30" customHeight="1" x14ac:dyDescent="0.25">
      <c r="C96" s="109" t="str">
        <f>IF(ISERROR(
IF(DI!C97="","",DI!C97)),"",IF(DI!C97="","",DI!C97))</f>
        <v/>
      </c>
      <c r="D96" s="102"/>
    </row>
    <row r="97" spans="3:4" ht="30" customHeight="1" x14ac:dyDescent="0.25">
      <c r="C97" s="109" t="str">
        <f>IF(ISERROR(
IF(DI!C98="","",DI!C98)),"",IF(DI!C98="","",DI!C98))</f>
        <v/>
      </c>
      <c r="D97" s="102"/>
    </row>
    <row r="98" spans="3:4" ht="30" customHeight="1" x14ac:dyDescent="0.25">
      <c r="C98" s="109" t="str">
        <f>IF(ISERROR(
IF(DI!C99="","",DI!C99)),"",IF(DI!C99="","",DI!C99))</f>
        <v/>
      </c>
      <c r="D98" s="102"/>
    </row>
    <row r="99" spans="3:4" ht="30" customHeight="1" x14ac:dyDescent="0.25">
      <c r="C99" s="109" t="str">
        <f>IF(ISERROR(
IF(DI!C100="","",DI!C100)),"",IF(DI!C100="","",DI!C100))</f>
        <v/>
      </c>
      <c r="D99" s="102"/>
    </row>
    <row r="100" spans="3:4" ht="30" customHeight="1" x14ac:dyDescent="0.25">
      <c r="C100" s="109" t="str">
        <f>IF(ISERROR(
IF(DI!C101="","",DI!C101)),"",IF(DI!C101="","",DI!C101))</f>
        <v/>
      </c>
      <c r="D100" s="102"/>
    </row>
    <row r="101" spans="3:4" ht="30" customHeight="1" x14ac:dyDescent="0.25">
      <c r="C101" s="109" t="str">
        <f>IF(ISERROR(
IF(DI!C102="","",DI!C102)),"",IF(DI!C102="","",DI!C102))</f>
        <v/>
      </c>
      <c r="D101" s="102"/>
    </row>
    <row r="102" spans="3:4" ht="30" customHeight="1" x14ac:dyDescent="0.25">
      <c r="C102" s="109" t="str">
        <f>IF(ISERROR(
IF(DI!C103="","",DI!C103)),"",IF(DI!C103="","",DI!C103))</f>
        <v/>
      </c>
      <c r="D102" s="102"/>
    </row>
    <row r="103" spans="3:4" ht="30" customHeight="1" x14ac:dyDescent="0.25">
      <c r="C103" s="109" t="str">
        <f>IF(ISERROR(
IF(DI!C104="","",DI!C104)),"",IF(DI!C104="","",DI!C104))</f>
        <v/>
      </c>
      <c r="D103" s="102"/>
    </row>
    <row r="104" spans="3:4" ht="30" customHeight="1" x14ac:dyDescent="0.25">
      <c r="C104" s="109" t="str">
        <f>IF(ISERROR(
IF(DI!C105="","",DI!C105)),"",IF(DI!C105="","",DI!C105))</f>
        <v/>
      </c>
      <c r="D104" s="102"/>
    </row>
    <row r="105" spans="3:4" ht="30" customHeight="1" x14ac:dyDescent="0.25">
      <c r="C105" s="109" t="str">
        <f>IF(ISERROR(
IF(DI!C106="","",DI!C106)),"",IF(DI!C106="","",DI!C106))</f>
        <v/>
      </c>
      <c r="D105" s="102"/>
    </row>
    <row r="106" spans="3:4" ht="30" customHeight="1" x14ac:dyDescent="0.25">
      <c r="C106" s="109" t="str">
        <f>IF(ISERROR(
IF(DI!C107="","",DI!C107)),"",IF(DI!C107="","",DI!C107))</f>
        <v/>
      </c>
      <c r="D106" s="102"/>
    </row>
    <row r="107" spans="3:4" ht="30" customHeight="1" x14ac:dyDescent="0.25">
      <c r="C107" s="109" t="str">
        <f>IF(ISERROR(
IF(DI!C108="","",DI!C108)),"",IF(DI!C108="","",DI!C108))</f>
        <v/>
      </c>
      <c r="D107" s="102"/>
    </row>
    <row r="108" spans="3:4" ht="30" customHeight="1" x14ac:dyDescent="0.25">
      <c r="C108" s="109" t="str">
        <f>IF(ISERROR(
IF(DI!C109="","",DI!C109)),"",IF(DI!C109="","",DI!C109))</f>
        <v/>
      </c>
      <c r="D108" s="102"/>
    </row>
    <row r="109" spans="3:4" ht="30" customHeight="1" x14ac:dyDescent="0.25">
      <c r="C109" s="109" t="str">
        <f>IF(ISERROR(
IF(DI!C110="","",DI!C110)),"",IF(DI!C110="","",DI!C110))</f>
        <v/>
      </c>
      <c r="D109" s="102"/>
    </row>
    <row r="110" spans="3:4" ht="30" customHeight="1" x14ac:dyDescent="0.25">
      <c r="C110" s="109" t="str">
        <f>IF(ISERROR(
IF(DI!C111="","",DI!C111)),"",IF(DI!C111="","",DI!C111))</f>
        <v/>
      </c>
      <c r="D110" s="102"/>
    </row>
    <row r="111" spans="3:4" ht="30" customHeight="1" x14ac:dyDescent="0.25">
      <c r="C111" s="109" t="str">
        <f>IF(ISERROR(
IF(DI!C112="","",DI!C112)),"",IF(DI!C112="","",DI!C112))</f>
        <v/>
      </c>
      <c r="D111" s="102"/>
    </row>
    <row r="112" spans="3:4" ht="30" customHeight="1" x14ac:dyDescent="0.25">
      <c r="C112" s="109" t="str">
        <f>IF(ISERROR(
IF(DI!C113="","",DI!C113)),"",IF(DI!C113="","",DI!C113))</f>
        <v/>
      </c>
      <c r="D112" s="102"/>
    </row>
    <row r="113" spans="3:4" ht="30" customHeight="1" x14ac:dyDescent="0.25">
      <c r="C113" s="109" t="str">
        <f>IF(ISERROR(
IF(DI!C114="","",DI!C114)),"",IF(DI!C114="","",DI!C114))</f>
        <v/>
      </c>
      <c r="D113" s="102"/>
    </row>
    <row r="114" spans="3:4" ht="30" customHeight="1" x14ac:dyDescent="0.25">
      <c r="C114" s="109" t="str">
        <f>IF(ISERROR(
IF(DI!C115="","",DI!C115)),"",IF(DI!C115="","",DI!C115))</f>
        <v/>
      </c>
      <c r="D114" s="102"/>
    </row>
    <row r="115" spans="3:4" ht="30" customHeight="1" x14ac:dyDescent="0.25">
      <c r="C115" s="109" t="str">
        <f>IF(ISERROR(
IF(DI!C116="","",DI!C116)),"",IF(DI!C116="","",DI!C116))</f>
        <v/>
      </c>
      <c r="D115" s="102"/>
    </row>
    <row r="116" spans="3:4" ht="30" customHeight="1" x14ac:dyDescent="0.25">
      <c r="C116" s="109" t="str">
        <f>IF(ISERROR(
IF(DI!C117="","",DI!C117)),"",IF(DI!C117="","",DI!C117))</f>
        <v/>
      </c>
      <c r="D116" s="102"/>
    </row>
    <row r="117" spans="3:4" ht="30" customHeight="1" x14ac:dyDescent="0.25">
      <c r="C117" s="109" t="str">
        <f>IF(ISERROR(
IF(DI!C118="","",DI!C118)),"",IF(DI!C118="","",DI!C118))</f>
        <v/>
      </c>
      <c r="D117" s="102"/>
    </row>
    <row r="118" spans="3:4" ht="30" customHeight="1" x14ac:dyDescent="0.25">
      <c r="C118" s="109" t="str">
        <f>IF(ISERROR(
IF(DI!C119="","",DI!C119)),"",IF(DI!C119="","",DI!C119))</f>
        <v/>
      </c>
      <c r="D118" s="102"/>
    </row>
    <row r="119" spans="3:4" ht="30" customHeight="1" x14ac:dyDescent="0.25">
      <c r="C119" s="109" t="str">
        <f>IF(ISERROR(
IF(DI!C120="","",DI!C120)),"",IF(DI!C120="","",DI!C120))</f>
        <v/>
      </c>
      <c r="D119" s="102"/>
    </row>
    <row r="120" spans="3:4" ht="30" customHeight="1" x14ac:dyDescent="0.25">
      <c r="C120" s="109" t="str">
        <f>IF(ISERROR(
IF(DI!C121="","",DI!C121)),"",IF(DI!C121="","",DI!C121))</f>
        <v/>
      </c>
      <c r="D120" s="102"/>
    </row>
    <row r="121" spans="3:4" ht="30" customHeight="1" x14ac:dyDescent="0.25">
      <c r="C121" s="109" t="str">
        <f>IF(ISERROR(
IF(DI!C122="","",DI!C122)),"",IF(DI!C122="","",DI!C122))</f>
        <v/>
      </c>
      <c r="D121" s="102"/>
    </row>
    <row r="122" spans="3:4" ht="30" customHeight="1" x14ac:dyDescent="0.25">
      <c r="C122" s="109" t="str">
        <f>IF(ISERROR(
IF(DI!C123="","",DI!C123)),"",IF(DI!C123="","",DI!C123))</f>
        <v/>
      </c>
      <c r="D122" s="102"/>
    </row>
    <row r="123" spans="3:4" ht="30" customHeight="1" x14ac:dyDescent="0.25">
      <c r="C123" s="109" t="str">
        <f>IF(ISERROR(
IF(DI!C124="","",DI!C124)),"",IF(DI!C124="","",DI!C124))</f>
        <v/>
      </c>
      <c r="D123" s="102"/>
    </row>
    <row r="124" spans="3:4" ht="30" customHeight="1" x14ac:dyDescent="0.25">
      <c r="C124" s="109" t="str">
        <f>IF(ISERROR(
IF(DI!C125="","",DI!C125)),"",IF(DI!C125="","",DI!C125))</f>
        <v/>
      </c>
      <c r="D124" s="102"/>
    </row>
    <row r="125" spans="3:4" ht="30" customHeight="1" x14ac:dyDescent="0.25">
      <c r="C125" s="109" t="str">
        <f>IF(ISERROR(
IF(DI!C126="","",DI!C126)),"",IF(DI!C126="","",DI!C126))</f>
        <v/>
      </c>
      <c r="D125" s="102"/>
    </row>
    <row r="126" spans="3:4" ht="30" customHeight="1" x14ac:dyDescent="0.25">
      <c r="C126" s="109" t="str">
        <f>IF(ISERROR(
IF(DI!C127="","",DI!C127)),"",IF(DI!C127="","",DI!C127))</f>
        <v/>
      </c>
      <c r="D126" s="102"/>
    </row>
    <row r="127" spans="3:4" ht="30" customHeight="1" x14ac:dyDescent="0.25">
      <c r="C127" s="109" t="str">
        <f>IF(ISERROR(
IF(DI!C128="","",DI!C128)),"",IF(DI!C128="","",DI!C128))</f>
        <v/>
      </c>
      <c r="D127" s="102"/>
    </row>
    <row r="128" spans="3:4" ht="30" customHeight="1" x14ac:dyDescent="0.25">
      <c r="C128" s="109" t="str">
        <f>IF(ISERROR(
IF(DI!C129="","",DI!C129)),"",IF(DI!C129="","",DI!C129))</f>
        <v/>
      </c>
      <c r="D128" s="102"/>
    </row>
    <row r="129" spans="3:4" ht="30" customHeight="1" x14ac:dyDescent="0.25">
      <c r="C129" s="109" t="str">
        <f>IF(ISERROR(
IF(DI!C130="","",DI!C130)),"",IF(DI!C130="","",DI!C130))</f>
        <v/>
      </c>
      <c r="D129" s="102"/>
    </row>
    <row r="130" spans="3:4" ht="30" customHeight="1" x14ac:dyDescent="0.25">
      <c r="C130" s="109" t="str">
        <f>IF(ISERROR(
IF(DI!C131="","",DI!C131)),"",IF(DI!C131="","",DI!C131))</f>
        <v/>
      </c>
      <c r="D130" s="102"/>
    </row>
    <row r="131" spans="3:4" ht="30" customHeight="1" x14ac:dyDescent="0.25">
      <c r="C131" s="109" t="str">
        <f>IF(ISERROR(
IF(DI!C132="","",DI!C132)),"",IF(DI!C132="","",DI!C132))</f>
        <v/>
      </c>
      <c r="D131" s="102"/>
    </row>
    <row r="132" spans="3:4" ht="30" customHeight="1" x14ac:dyDescent="0.25">
      <c r="C132" s="109" t="str">
        <f>IF(ISERROR(
IF(DI!C133="","",DI!C133)),"",IF(DI!C133="","",DI!C133))</f>
        <v/>
      </c>
      <c r="D132" s="102"/>
    </row>
    <row r="133" spans="3:4" ht="30" customHeight="1" x14ac:dyDescent="0.25">
      <c r="C133" s="109" t="str">
        <f>IF(ISERROR(
IF(DI!C134="","",DI!C134)),"",IF(DI!C134="","",DI!C134))</f>
        <v/>
      </c>
      <c r="D133" s="102"/>
    </row>
    <row r="134" spans="3:4" ht="30" customHeight="1" x14ac:dyDescent="0.25">
      <c r="C134" s="109" t="str">
        <f>IF(ISERROR(
IF(DI!C135="","",DI!C135)),"",IF(DI!C135="","",DI!C135))</f>
        <v/>
      </c>
      <c r="D134" s="102"/>
    </row>
    <row r="135" spans="3:4" ht="30" customHeight="1" x14ac:dyDescent="0.25">
      <c r="C135" s="109" t="str">
        <f>IF(ISERROR(
IF(DI!C136="","",DI!C136)),"",IF(DI!C136="","",DI!C136))</f>
        <v/>
      </c>
      <c r="D135" s="102"/>
    </row>
    <row r="136" spans="3:4" ht="30" customHeight="1" x14ac:dyDescent="0.25">
      <c r="C136" s="109" t="str">
        <f>IF(ISERROR(
IF(DI!C137="","",DI!C137)),"",IF(DI!C137="","",DI!C137))</f>
        <v/>
      </c>
      <c r="D136" s="102"/>
    </row>
    <row r="137" spans="3:4" ht="30" customHeight="1" x14ac:dyDescent="0.25">
      <c r="C137" s="109" t="str">
        <f>IF(ISERROR(
IF(DI!C138="","",DI!C138)),"",IF(DI!C138="","",DI!C138))</f>
        <v/>
      </c>
      <c r="D137" s="102"/>
    </row>
    <row r="138" spans="3:4" ht="30" customHeight="1" x14ac:dyDescent="0.25">
      <c r="C138" s="109" t="str">
        <f>IF(ISERROR(
IF(DI!C139="","",DI!C139)),"",IF(DI!C139="","",DI!C139))</f>
        <v/>
      </c>
      <c r="D138" s="102"/>
    </row>
    <row r="139" spans="3:4" ht="30" customHeight="1" x14ac:dyDescent="0.25">
      <c r="C139" s="109" t="str">
        <f>IF(ISERROR(
IF(DI!C140="","",DI!C140)),"",IF(DI!C140="","",DI!C140))</f>
        <v/>
      </c>
      <c r="D139" s="102"/>
    </row>
    <row r="140" spans="3:4" ht="30" customHeight="1" x14ac:dyDescent="0.25">
      <c r="C140" s="109" t="str">
        <f>IF(ISERROR(
IF(DI!C141="","",DI!C141)),"",IF(DI!C141="","",DI!C141))</f>
        <v/>
      </c>
      <c r="D140" s="102"/>
    </row>
    <row r="141" spans="3:4" ht="30" customHeight="1" x14ac:dyDescent="0.25">
      <c r="C141" s="109" t="str">
        <f>IF(ISERROR(
IF(DI!C142="","",DI!C142)),"",IF(DI!C142="","",DI!C142))</f>
        <v/>
      </c>
      <c r="D141" s="102"/>
    </row>
    <row r="142" spans="3:4" ht="30" customHeight="1" x14ac:dyDescent="0.25">
      <c r="C142" s="109" t="str">
        <f>IF(ISERROR(
IF(DI!C143="","",DI!C143)),"",IF(DI!C143="","",DI!C143))</f>
        <v/>
      </c>
      <c r="D142" s="102"/>
    </row>
    <row r="143" spans="3:4" ht="30" customHeight="1" x14ac:dyDescent="0.25">
      <c r="C143" s="109" t="str">
        <f>IF(ISERROR(
IF(DI!C144="","",DI!C144)),"",IF(DI!C144="","",DI!C144))</f>
        <v/>
      </c>
      <c r="D143" s="102"/>
    </row>
    <row r="144" spans="3:4" ht="30" customHeight="1" x14ac:dyDescent="0.25">
      <c r="C144" s="109" t="str">
        <f>IF(ISERROR(
IF(DI!C145="","",DI!C145)),"",IF(DI!C145="","",DI!C145))</f>
        <v/>
      </c>
      <c r="D144" s="102"/>
    </row>
    <row r="145" spans="3:4" ht="30" customHeight="1" x14ac:dyDescent="0.25">
      <c r="C145" s="109" t="str">
        <f>IF(ISERROR(
IF(DI!C146="","",DI!C146)),"",IF(DI!C146="","",DI!C146))</f>
        <v/>
      </c>
      <c r="D145" s="102"/>
    </row>
    <row r="146" spans="3:4" ht="30" customHeight="1" x14ac:dyDescent="0.25">
      <c r="C146" s="109" t="str">
        <f>IF(ISERROR(
IF(DI!C147="","",DI!C147)),"",IF(DI!C147="","",DI!C147))</f>
        <v/>
      </c>
      <c r="D146" s="102"/>
    </row>
    <row r="147" spans="3:4" ht="30" customHeight="1" x14ac:dyDescent="0.25">
      <c r="C147" s="109" t="str">
        <f>IF(ISERROR(
IF(DI!C148="","",DI!C148)),"",IF(DI!C148="","",DI!C148))</f>
        <v/>
      </c>
      <c r="D147" s="102"/>
    </row>
    <row r="148" spans="3:4" ht="30" customHeight="1" x14ac:dyDescent="0.25">
      <c r="C148" s="109" t="str">
        <f>IF(ISERROR(
IF(DI!C149="","",DI!C149)),"",IF(DI!C149="","",DI!C149))</f>
        <v/>
      </c>
      <c r="D148" s="102"/>
    </row>
    <row r="149" spans="3:4" ht="30" customHeight="1" x14ac:dyDescent="0.25">
      <c r="C149" s="109" t="str">
        <f>IF(ISERROR(
IF(DI!C150="","",DI!C150)),"",IF(DI!C150="","",DI!C150))</f>
        <v/>
      </c>
      <c r="D149" s="102"/>
    </row>
    <row r="150" spans="3:4" ht="30" customHeight="1" x14ac:dyDescent="0.25">
      <c r="C150" s="109" t="str">
        <f>IF(ISERROR(
IF(DI!C151="","",DI!C151)),"",IF(DI!C151="","",DI!C151))</f>
        <v/>
      </c>
      <c r="D150" s="102"/>
    </row>
    <row r="151" spans="3:4" ht="30" customHeight="1" x14ac:dyDescent="0.25">
      <c r="C151" s="109" t="str">
        <f>IF(ISERROR(
IF(DI!C152="","",DI!C152)),"",IF(DI!C152="","",DI!C152))</f>
        <v/>
      </c>
      <c r="D151" s="102"/>
    </row>
    <row r="152" spans="3:4" ht="30" customHeight="1" x14ac:dyDescent="0.25">
      <c r="C152" s="109" t="str">
        <f>IF(ISERROR(
IF(DI!C153="","",DI!C153)),"",IF(DI!C153="","",DI!C153))</f>
        <v/>
      </c>
      <c r="D152" s="102"/>
    </row>
    <row r="153" spans="3:4" ht="30" customHeight="1" x14ac:dyDescent="0.25">
      <c r="C153" s="109" t="str">
        <f>IF(ISERROR(
IF(DI!C154="","",DI!C154)),"",IF(DI!C154="","",DI!C154))</f>
        <v/>
      </c>
      <c r="D153" s="102"/>
    </row>
    <row r="154" spans="3:4" ht="30" customHeight="1" x14ac:dyDescent="0.25">
      <c r="C154" s="109" t="str">
        <f>IF(ISERROR(
IF(DI!C155="","",DI!C155)),"",IF(DI!C155="","",DI!C155))</f>
        <v/>
      </c>
      <c r="D154" s="102"/>
    </row>
    <row r="155" spans="3:4" ht="30" customHeight="1" x14ac:dyDescent="0.25">
      <c r="C155" s="109" t="str">
        <f>IF(ISERROR(
IF(DI!C156="","",DI!C156)),"",IF(DI!C156="","",DI!C156))</f>
        <v/>
      </c>
      <c r="D155" s="102"/>
    </row>
    <row r="156" spans="3:4" ht="30" customHeight="1" x14ac:dyDescent="0.25">
      <c r="C156" s="109" t="str">
        <f>IF(ISERROR(
IF(DI!C157="","",DI!C157)),"",IF(DI!C157="","",DI!C157))</f>
        <v/>
      </c>
      <c r="D156" s="102"/>
    </row>
    <row r="157" spans="3:4" ht="30" customHeight="1" x14ac:dyDescent="0.25">
      <c r="C157" s="109" t="str">
        <f>IF(ISERROR(
IF(DI!C158="","",DI!C158)),"",IF(DI!C158="","",DI!C158))</f>
        <v/>
      </c>
      <c r="D157" s="102"/>
    </row>
    <row r="158" spans="3:4" ht="30" customHeight="1" x14ac:dyDescent="0.25">
      <c r="C158" s="109" t="str">
        <f>IF(ISERROR(
IF(DI!C159="","",DI!C159)),"",IF(DI!C159="","",DI!C159))</f>
        <v/>
      </c>
      <c r="D158" s="102"/>
    </row>
    <row r="159" spans="3:4" ht="30" customHeight="1" x14ac:dyDescent="0.25">
      <c r="C159" s="109" t="str">
        <f>IF(ISERROR(
IF(DI!C160="","",DI!C160)),"",IF(DI!C160="","",DI!C160))</f>
        <v/>
      </c>
      <c r="D159" s="102"/>
    </row>
    <row r="160" spans="3:4" ht="30" customHeight="1" x14ac:dyDescent="0.25">
      <c r="C160" s="109" t="str">
        <f>IF(ISERROR(
IF(DI!C161="","",DI!C161)),"",IF(DI!C161="","",DI!C161))</f>
        <v/>
      </c>
      <c r="D160" s="102"/>
    </row>
    <row r="161" spans="3:4" ht="30" customHeight="1" x14ac:dyDescent="0.25">
      <c r="C161" s="109" t="str">
        <f>IF(ISERROR(
IF(DI!C162="","",DI!C162)),"",IF(DI!C162="","",DI!C162))</f>
        <v/>
      </c>
      <c r="D161" s="102"/>
    </row>
    <row r="162" spans="3:4" ht="30" customHeight="1" x14ac:dyDescent="0.25">
      <c r="C162" s="109" t="str">
        <f>IF(ISERROR(
IF(DI!C163="","",DI!C163)),"",IF(DI!C163="","",DI!C163))</f>
        <v/>
      </c>
      <c r="D162" s="102"/>
    </row>
    <row r="163" spans="3:4" ht="30" customHeight="1" x14ac:dyDescent="0.25">
      <c r="C163" s="109" t="str">
        <f>IF(ISERROR(
IF(DI!C164="","",DI!C164)),"",IF(DI!C164="","",DI!C164))</f>
        <v/>
      </c>
      <c r="D163" s="102"/>
    </row>
    <row r="164" spans="3:4" ht="30" customHeight="1" x14ac:dyDescent="0.25">
      <c r="C164" s="109" t="str">
        <f>IF(ISERROR(
IF(DI!C165="","",DI!C165)),"",IF(DI!C165="","",DI!C165))</f>
        <v/>
      </c>
      <c r="D164" s="102"/>
    </row>
    <row r="165" spans="3:4" ht="30" customHeight="1" x14ac:dyDescent="0.25">
      <c r="C165" s="109" t="str">
        <f>IF(ISERROR(
IF(DI!C166="","",DI!C166)),"",IF(DI!C166="","",DI!C166))</f>
        <v/>
      </c>
      <c r="D165" s="102"/>
    </row>
    <row r="166" spans="3:4" ht="30" customHeight="1" x14ac:dyDescent="0.25">
      <c r="C166" s="109" t="str">
        <f>IF(ISERROR(
IF(DI!C167="","",DI!C167)),"",IF(DI!C167="","",DI!C167))</f>
        <v/>
      </c>
      <c r="D166" s="102"/>
    </row>
    <row r="167" spans="3:4" ht="30" customHeight="1" x14ac:dyDescent="0.25">
      <c r="C167" s="109" t="str">
        <f>IF(ISERROR(
IF(DI!C168="","",DI!C168)),"",IF(DI!C168="","",DI!C168))</f>
        <v/>
      </c>
      <c r="D167" s="102"/>
    </row>
    <row r="168" spans="3:4" ht="30" customHeight="1" x14ac:dyDescent="0.25">
      <c r="C168" s="109" t="str">
        <f>IF(ISERROR(
IF(DI!C169="","",DI!C169)),"",IF(DI!C169="","",DI!C169))</f>
        <v/>
      </c>
      <c r="D168" s="102"/>
    </row>
    <row r="169" spans="3:4" ht="30" customHeight="1" x14ac:dyDescent="0.25">
      <c r="C169" s="109" t="str">
        <f>IF(ISERROR(
IF(DI!C170="","",DI!C170)),"",IF(DI!C170="","",DI!C170))</f>
        <v/>
      </c>
      <c r="D169" s="102"/>
    </row>
    <row r="170" spans="3:4" ht="30" customHeight="1" x14ac:dyDescent="0.25">
      <c r="C170" s="109" t="str">
        <f>IF(ISERROR(
IF(DI!C171="","",DI!C171)),"",IF(DI!C171="","",DI!C171))</f>
        <v/>
      </c>
      <c r="D170" s="102"/>
    </row>
    <row r="171" spans="3:4" ht="30" customHeight="1" x14ac:dyDescent="0.25">
      <c r="C171" s="109" t="str">
        <f>IF(ISERROR(
IF(DI!C172="","",DI!C172)),"",IF(DI!C172="","",DI!C172))</f>
        <v/>
      </c>
      <c r="D171" s="102"/>
    </row>
    <row r="172" spans="3:4" ht="30" customHeight="1" x14ac:dyDescent="0.25">
      <c r="C172" s="109" t="str">
        <f>IF(ISERROR(
IF(DI!C173="","",DI!C173)),"",IF(DI!C173="","",DI!C173))</f>
        <v/>
      </c>
      <c r="D172" s="102"/>
    </row>
    <row r="173" spans="3:4" ht="30" customHeight="1" x14ac:dyDescent="0.25">
      <c r="C173" s="109" t="str">
        <f>IF(ISERROR(
IF(DI!C174="","",DI!C174)),"",IF(DI!C174="","",DI!C174))</f>
        <v/>
      </c>
      <c r="D173" s="102"/>
    </row>
    <row r="174" spans="3:4" ht="30" customHeight="1" x14ac:dyDescent="0.25">
      <c r="C174" s="109" t="str">
        <f>IF(ISERROR(
IF(DI!C175="","",DI!C175)),"",IF(DI!C175="","",DI!C175))</f>
        <v/>
      </c>
      <c r="D174" s="102"/>
    </row>
    <row r="175" spans="3:4" ht="30" customHeight="1" x14ac:dyDescent="0.25">
      <c r="C175" s="109" t="str">
        <f>IF(ISERROR(
IF(DI!C176="","",DI!C176)),"",IF(DI!C176="","",DI!C176))</f>
        <v/>
      </c>
      <c r="D175" s="102"/>
    </row>
    <row r="176" spans="3:4" ht="30" customHeight="1" x14ac:dyDescent="0.25">
      <c r="C176" s="109" t="str">
        <f>IF(ISERROR(
IF(DI!C177="","",DI!C177)),"",IF(DI!C177="","",DI!C177))</f>
        <v/>
      </c>
      <c r="D176" s="102"/>
    </row>
    <row r="177" spans="3:4" ht="30" customHeight="1" x14ac:dyDescent="0.25">
      <c r="C177" s="109" t="str">
        <f>IF(ISERROR(
IF(DI!C178="","",DI!C178)),"",IF(DI!C178="","",DI!C178))</f>
        <v/>
      </c>
      <c r="D177" s="102"/>
    </row>
    <row r="178" spans="3:4" ht="30" customHeight="1" x14ac:dyDescent="0.25">
      <c r="C178" s="109" t="str">
        <f>IF(ISERROR(
IF(DI!C179="","",DI!C179)),"",IF(DI!C179="","",DI!C179))</f>
        <v/>
      </c>
      <c r="D178" s="102"/>
    </row>
    <row r="179" spans="3:4" ht="30" customHeight="1" x14ac:dyDescent="0.25">
      <c r="C179" s="109" t="str">
        <f>IF(ISERROR(
IF(DI!C180="","",DI!C180)),"",IF(DI!C180="","",DI!C180))</f>
        <v/>
      </c>
      <c r="D179" s="102"/>
    </row>
    <row r="180" spans="3:4" ht="30" customHeight="1" x14ac:dyDescent="0.25">
      <c r="C180" s="109" t="str">
        <f>IF(ISERROR(
IF(DI!C181="","",DI!C181)),"",IF(DI!C181="","",DI!C181))</f>
        <v/>
      </c>
      <c r="D180" s="102"/>
    </row>
    <row r="181" spans="3:4" ht="30" customHeight="1" x14ac:dyDescent="0.25">
      <c r="C181" s="109" t="str">
        <f>IF(ISERROR(
IF(DI!C182="","",DI!C182)),"",IF(DI!C182="","",DI!C182))</f>
        <v/>
      </c>
      <c r="D181" s="102"/>
    </row>
    <row r="182" spans="3:4" ht="30" customHeight="1" x14ac:dyDescent="0.25">
      <c r="C182" s="109" t="str">
        <f>IF(ISERROR(
IF(DI!C183="","",DI!C183)),"",IF(DI!C183="","",DI!C183))</f>
        <v/>
      </c>
      <c r="D182" s="102"/>
    </row>
    <row r="183" spans="3:4" ht="30" customHeight="1" x14ac:dyDescent="0.25">
      <c r="C183" s="109" t="str">
        <f>IF(ISERROR(
IF(DI!C184="","",DI!C184)),"",IF(DI!C184="","",DI!C184))</f>
        <v/>
      </c>
      <c r="D183" s="102"/>
    </row>
    <row r="184" spans="3:4" ht="30" customHeight="1" x14ac:dyDescent="0.25">
      <c r="C184" s="109" t="str">
        <f>IF(ISERROR(
IF(DI!C185="","",DI!C185)),"",IF(DI!C185="","",DI!C185))</f>
        <v/>
      </c>
      <c r="D184" s="102"/>
    </row>
    <row r="185" spans="3:4" ht="30" customHeight="1" x14ac:dyDescent="0.25">
      <c r="C185" s="109" t="str">
        <f>IF(ISERROR(
IF(DI!C186="","",DI!C186)),"",IF(DI!C186="","",DI!C186))</f>
        <v/>
      </c>
      <c r="D185" s="102"/>
    </row>
    <row r="186" spans="3:4" ht="30" customHeight="1" x14ac:dyDescent="0.25">
      <c r="C186" s="109" t="str">
        <f>IF(ISERROR(
IF(DI!C187="","",DI!C187)),"",IF(DI!C187="","",DI!C187))</f>
        <v/>
      </c>
      <c r="D186" s="102"/>
    </row>
    <row r="187" spans="3:4" ht="30" customHeight="1" x14ac:dyDescent="0.25">
      <c r="C187" s="109" t="str">
        <f>IF(ISERROR(
IF(DI!C188="","",DI!C188)),"",IF(DI!C188="","",DI!C188))</f>
        <v/>
      </c>
      <c r="D187" s="102"/>
    </row>
    <row r="188" spans="3:4" ht="30" customHeight="1" x14ac:dyDescent="0.25">
      <c r="C188" s="109" t="str">
        <f>IF(ISERROR(
IF(DI!C189="","",DI!C189)),"",IF(DI!C189="","",DI!C189))</f>
        <v/>
      </c>
      <c r="D188" s="102"/>
    </row>
    <row r="189" spans="3:4" ht="30" customHeight="1" x14ac:dyDescent="0.25">
      <c r="C189" s="109" t="str">
        <f>IF(ISERROR(
IF(DI!C190="","",DI!C190)),"",IF(DI!C190="","",DI!C190))</f>
        <v/>
      </c>
      <c r="D189" s="102"/>
    </row>
    <row r="190" spans="3:4" ht="30" customHeight="1" x14ac:dyDescent="0.25">
      <c r="C190" s="109" t="str">
        <f>IF(ISERROR(
IF(DI!C191="","",DI!C191)),"",IF(DI!C191="","",DI!C191))</f>
        <v/>
      </c>
      <c r="D190" s="102"/>
    </row>
    <row r="191" spans="3:4" ht="30" customHeight="1" x14ac:dyDescent="0.25">
      <c r="C191" s="109" t="str">
        <f>IF(ISERROR(
IF(DI!C192="","",DI!C192)),"",IF(DI!C192="","",DI!C192))</f>
        <v/>
      </c>
      <c r="D191" s="102"/>
    </row>
    <row r="192" spans="3:4" ht="30" customHeight="1" x14ac:dyDescent="0.25">
      <c r="C192" s="109" t="str">
        <f>IF(ISERROR(
IF(DI!C193="","",DI!C193)),"",IF(DI!C193="","",DI!C193))</f>
        <v/>
      </c>
      <c r="D192" s="102"/>
    </row>
    <row r="193" spans="3:4" ht="30" customHeight="1" x14ac:dyDescent="0.25">
      <c r="C193" s="109" t="str">
        <f>IF(ISERROR(
IF(DI!C194="","",DI!C194)),"",IF(DI!C194="","",DI!C194))</f>
        <v/>
      </c>
      <c r="D193" s="102"/>
    </row>
    <row r="194" spans="3:4" ht="30" customHeight="1" x14ac:dyDescent="0.25">
      <c r="C194" s="109" t="str">
        <f>IF(ISERROR(
IF(DI!C195="","",DI!C195)),"",IF(DI!C195="","",DI!C195))</f>
        <v/>
      </c>
      <c r="D194" s="102"/>
    </row>
    <row r="195" spans="3:4" ht="30" customHeight="1" x14ac:dyDescent="0.25">
      <c r="C195" s="109" t="str">
        <f>IF(ISERROR(
IF(DI!C196="","",DI!C196)),"",IF(DI!C196="","",DI!C196))</f>
        <v/>
      </c>
      <c r="D195" s="102"/>
    </row>
    <row r="196" spans="3:4" ht="30" customHeight="1" x14ac:dyDescent="0.25">
      <c r="C196" s="109" t="str">
        <f>IF(ISERROR(
IF(DI!C197="","",DI!C197)),"",IF(DI!C197="","",DI!C197))</f>
        <v/>
      </c>
      <c r="D196" s="102"/>
    </row>
    <row r="197" spans="3:4" ht="30" customHeight="1" x14ac:dyDescent="0.25">
      <c r="C197" s="109" t="str">
        <f>IF(ISERROR(
IF(DI!C198="","",DI!C198)),"",IF(DI!C198="","",DI!C198))</f>
        <v/>
      </c>
      <c r="D197" s="102"/>
    </row>
    <row r="198" spans="3:4" ht="30" customHeight="1" x14ac:dyDescent="0.25">
      <c r="C198" s="109" t="str">
        <f>IF(ISERROR(
IF(DI!C199="","",DI!C199)),"",IF(DI!C199="","",DI!C199))</f>
        <v/>
      </c>
      <c r="D198" s="102"/>
    </row>
    <row r="199" spans="3:4" ht="30" customHeight="1" x14ac:dyDescent="0.25">
      <c r="C199" s="109" t="str">
        <f>IF(ISERROR(
IF(DI!C200="","",DI!C200)),"",IF(DI!C200="","",DI!C200))</f>
        <v/>
      </c>
      <c r="D199" s="102"/>
    </row>
    <row r="200" spans="3:4" ht="30" customHeight="1" x14ac:dyDescent="0.25">
      <c r="C200" s="109" t="str">
        <f>IF(ISERROR(
IF(DI!C201="","",DI!C201)),"",IF(DI!C201="","",DI!C201))</f>
        <v/>
      </c>
      <c r="D200" s="102"/>
    </row>
    <row r="201" spans="3:4" ht="30" customHeight="1" x14ac:dyDescent="0.25">
      <c r="C201" s="109" t="str">
        <f>IF(ISERROR(
IF(DI!C202="","",DI!C202)),"",IF(DI!C202="","",DI!C202))</f>
        <v/>
      </c>
      <c r="D201" s="102"/>
    </row>
    <row r="202" spans="3:4" ht="30" customHeight="1" x14ac:dyDescent="0.25">
      <c r="C202" s="109" t="str">
        <f>IF(ISERROR(
IF(DI!C203="","",DI!C203)),"",IF(DI!C203="","",DI!C203))</f>
        <v/>
      </c>
      <c r="D202" s="102"/>
    </row>
    <row r="203" spans="3:4" ht="30" customHeight="1" x14ac:dyDescent="0.25">
      <c r="C203" s="109" t="str">
        <f>IF(ISERROR(
IF(DI!C204="","",DI!C204)),"",IF(DI!C204="","",DI!C204))</f>
        <v/>
      </c>
      <c r="D203" s="102"/>
    </row>
    <row r="204" spans="3:4" ht="30" customHeight="1" x14ac:dyDescent="0.25">
      <c r="C204" s="109" t="str">
        <f>IF(ISERROR(
IF(DI!C205="","",DI!C205)),"",IF(DI!C205="","",DI!C205))</f>
        <v/>
      </c>
      <c r="D204" s="102"/>
    </row>
    <row r="205" spans="3:4" ht="30" customHeight="1" x14ac:dyDescent="0.25">
      <c r="C205" s="109" t="str">
        <f>IF(ISERROR(
IF(DI!C206="","",DI!C206)),"",IF(DI!C206="","",DI!C206))</f>
        <v/>
      </c>
      <c r="D205" s="102"/>
    </row>
    <row r="206" spans="3:4" ht="30" customHeight="1" x14ac:dyDescent="0.25">
      <c r="C206" s="109" t="str">
        <f>IF(ISERROR(
IF(DI!C207="","",DI!C207)),"",IF(DI!C207="","",DI!C207))</f>
        <v/>
      </c>
      <c r="D206" s="102"/>
    </row>
    <row r="207" spans="3:4" ht="30" customHeight="1" x14ac:dyDescent="0.25">
      <c r="C207" s="109" t="str">
        <f>IF(ISERROR(
IF(DI!C208="","",DI!C208)),"",IF(DI!C208="","",DI!C208))</f>
        <v/>
      </c>
      <c r="D207" s="102"/>
    </row>
    <row r="208" spans="3:4" ht="30" customHeight="1" thickBot="1" x14ac:dyDescent="0.3">
      <c r="C208" s="110"/>
      <c r="D208" s="111"/>
    </row>
  </sheetData>
  <sheetProtection password="9084" sheet="1" objects="1" scenarios="1" selectLockedCells="1"/>
  <conditionalFormatting sqref="C7:D208">
    <cfRule type="expression" dxfId="39" priority="4">
      <formula>$C7=""</formula>
    </cfRule>
  </conditionalFormatting>
  <conditionalFormatting sqref="C8:D208">
    <cfRule type="expression" dxfId="38" priority="3">
      <formula>$C8=""</formula>
    </cfRule>
  </conditionalFormatting>
  <conditionalFormatting sqref="D7">
    <cfRule type="colorScale" priority="2">
      <colorScale>
        <cfvo type="min"/>
        <cfvo type="max"/>
        <color rgb="FFFF7128"/>
        <color rgb="FFFFEF9C"/>
      </colorScale>
    </cfRule>
  </conditionalFormatting>
  <conditionalFormatting sqref="D8:D207">
    <cfRule type="colorScale" priority="1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D7:D207">
      <formula1>ListaCargos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1"/>
  <dimension ref="A1:I207"/>
  <sheetViews>
    <sheetView showGridLines="0" zoomScaleNormal="100" workbookViewId="0">
      <selection activeCell="D7" sqref="D7:I9"/>
    </sheetView>
  </sheetViews>
  <sheetFormatPr defaultRowHeight="15" customHeight="1" x14ac:dyDescent="0.25"/>
  <cols>
    <col min="1" max="2" width="1.7109375" style="83" customWidth="1"/>
    <col min="3" max="5" width="42.5703125" style="48" customWidth="1"/>
    <col min="6" max="7" width="42.85546875" style="48" customWidth="1"/>
    <col min="8" max="8" width="42.5703125" style="48" customWidth="1"/>
    <col min="9" max="9" width="43" style="48" customWidth="1"/>
    <col min="10" max="16384" width="9.140625" style="48"/>
  </cols>
  <sheetData>
    <row r="1" spans="1:9" s="44" customFormat="1" ht="30" customHeight="1" x14ac:dyDescent="0.25">
      <c r="A1" s="44" t="s">
        <v>102</v>
      </c>
    </row>
    <row r="2" spans="1:9" s="45" customFormat="1" ht="24.95" customHeight="1" x14ac:dyDescent="0.25"/>
    <row r="3" spans="1:9" s="46" customFormat="1" ht="20.100000000000001" customHeight="1" x14ac:dyDescent="0.25"/>
    <row r="4" spans="1:9" s="83" customFormat="1" ht="21.6" customHeight="1" x14ac:dyDescent="0.35">
      <c r="C4" s="90" t="s">
        <v>10</v>
      </c>
    </row>
    <row r="5" spans="1:9" ht="14.1" customHeight="1" thickBot="1" x14ac:dyDescent="0.3"/>
    <row r="6" spans="1:9" ht="30" customHeight="1" thickBot="1" x14ac:dyDescent="0.3">
      <c r="C6" s="112" t="s">
        <v>22</v>
      </c>
      <c r="D6" s="113" t="s">
        <v>37</v>
      </c>
      <c r="E6" s="108" t="s">
        <v>38</v>
      </c>
      <c r="F6" s="108" t="s">
        <v>39</v>
      </c>
      <c r="G6" s="108" t="s">
        <v>40</v>
      </c>
      <c r="H6" s="108" t="s">
        <v>41</v>
      </c>
      <c r="I6" s="108" t="s">
        <v>42</v>
      </c>
    </row>
    <row r="7" spans="1:9" ht="101.1" customHeight="1" thickBot="1" x14ac:dyDescent="0.3">
      <c r="C7" s="114" t="str">
        <f>IF(ISERROR(
IF(DI!C8="","",DI!C8)),"",IF(DI!C8="","",DI!C8))</f>
        <v>CEO</v>
      </c>
      <c r="D7" s="29" t="s">
        <v>104</v>
      </c>
      <c r="E7" s="27" t="s">
        <v>105</v>
      </c>
      <c r="F7" s="27" t="s">
        <v>106</v>
      </c>
      <c r="G7" s="27" t="s">
        <v>107</v>
      </c>
      <c r="H7" s="27" t="s">
        <v>108</v>
      </c>
      <c r="I7" s="27" t="s">
        <v>109</v>
      </c>
    </row>
    <row r="8" spans="1:9" ht="101.1" customHeight="1" thickBot="1" x14ac:dyDescent="0.3">
      <c r="C8" s="114" t="str">
        <f>IF(ISERROR(
IF(DI!C9="","",DI!C9)),"",IF(DI!C9="","",DI!C9))</f>
        <v>Diretor criativo</v>
      </c>
      <c r="D8" s="29" t="s">
        <v>110</v>
      </c>
      <c r="E8" s="27" t="s">
        <v>111</v>
      </c>
      <c r="F8" s="27" t="s">
        <v>112</v>
      </c>
      <c r="G8" s="27" t="s">
        <v>113</v>
      </c>
      <c r="H8" s="27" t="s">
        <v>114</v>
      </c>
      <c r="I8" s="27" t="s">
        <v>115</v>
      </c>
    </row>
    <row r="9" spans="1:9" ht="101.1" customHeight="1" thickBot="1" x14ac:dyDescent="0.3">
      <c r="C9" s="114" t="str">
        <f>IF(ISERROR(
IF(DI!C10="","",DI!C10)),"",IF(DI!C10="","",DI!C10))</f>
        <v>Gerente</v>
      </c>
      <c r="D9" s="29" t="s">
        <v>116</v>
      </c>
      <c r="E9" s="27" t="s">
        <v>117</v>
      </c>
      <c r="F9" s="27" t="s">
        <v>118</v>
      </c>
      <c r="G9" s="27" t="s">
        <v>119</v>
      </c>
      <c r="H9" s="27" t="s">
        <v>120</v>
      </c>
      <c r="I9" s="27" t="s">
        <v>121</v>
      </c>
    </row>
    <row r="10" spans="1:9" ht="101.1" customHeight="1" thickBot="1" x14ac:dyDescent="0.3">
      <c r="C10" s="114" t="str">
        <f>IF(ISERROR(
IF(DI!C11="","",DI!C11)),"",IF(DI!C11="","",DI!C11))</f>
        <v/>
      </c>
      <c r="D10" s="115" t="s">
        <v>122</v>
      </c>
      <c r="E10" s="116" t="s">
        <v>123</v>
      </c>
      <c r="F10" s="116" t="s">
        <v>124</v>
      </c>
      <c r="G10" s="116" t="s">
        <v>125</v>
      </c>
      <c r="H10" s="116" t="s">
        <v>126</v>
      </c>
      <c r="I10" s="116" t="s">
        <v>127</v>
      </c>
    </row>
    <row r="11" spans="1:9" ht="101.1" customHeight="1" thickBot="1" x14ac:dyDescent="0.3">
      <c r="C11" s="114" t="str">
        <f>IF(ISERROR(
IF(DI!C12="","",DI!C12)),"",IF(DI!C12="","",DI!C12))</f>
        <v/>
      </c>
      <c r="D11" s="115" t="s">
        <v>128</v>
      </c>
      <c r="E11" s="116" t="s">
        <v>129</v>
      </c>
      <c r="F11" s="116" t="s">
        <v>130</v>
      </c>
      <c r="G11" s="116" t="s">
        <v>131</v>
      </c>
      <c r="H11" s="116" t="s">
        <v>132</v>
      </c>
      <c r="I11" s="116" t="s">
        <v>133</v>
      </c>
    </row>
    <row r="12" spans="1:9" ht="101.1" customHeight="1" thickBot="1" x14ac:dyDescent="0.3">
      <c r="C12" s="114" t="str">
        <f>IF(ISERROR(
IF(DI!C13="","",DI!C13)),"",IF(DI!C13="","",DI!C13))</f>
        <v/>
      </c>
      <c r="D12" s="115" t="s">
        <v>134</v>
      </c>
      <c r="E12" s="116" t="s">
        <v>135</v>
      </c>
      <c r="F12" s="116" t="s">
        <v>136</v>
      </c>
      <c r="G12" s="116" t="s">
        <v>137</v>
      </c>
      <c r="H12" s="116" t="s">
        <v>138</v>
      </c>
      <c r="I12" s="116" t="s">
        <v>139</v>
      </c>
    </row>
    <row r="13" spans="1:9" ht="101.1" customHeight="1" thickBot="1" x14ac:dyDescent="0.3">
      <c r="C13" s="114" t="str">
        <f>IF(ISERROR(
IF(DI!C14="","",DI!C14)),"",IF(DI!C14="","",DI!C14))</f>
        <v/>
      </c>
      <c r="D13" s="115" t="s">
        <v>140</v>
      </c>
      <c r="E13" s="116" t="s">
        <v>141</v>
      </c>
      <c r="F13" s="116" t="s">
        <v>142</v>
      </c>
      <c r="G13" s="116" t="s">
        <v>143</v>
      </c>
      <c r="H13" s="116" t="s">
        <v>144</v>
      </c>
      <c r="I13" s="116" t="s">
        <v>145</v>
      </c>
    </row>
    <row r="14" spans="1:9" ht="101.1" customHeight="1" thickBot="1" x14ac:dyDescent="0.3">
      <c r="C14" s="114" t="str">
        <f>IF(ISERROR(
IF(DI!C15="","",DI!C15)),"",IF(DI!C15="","",DI!C15))</f>
        <v/>
      </c>
      <c r="D14" s="115" t="s">
        <v>146</v>
      </c>
      <c r="E14" s="116" t="s">
        <v>147</v>
      </c>
      <c r="F14" s="116" t="s">
        <v>148</v>
      </c>
      <c r="G14" s="116" t="s">
        <v>149</v>
      </c>
      <c r="H14" s="116" t="s">
        <v>150</v>
      </c>
      <c r="I14" s="116" t="s">
        <v>151</v>
      </c>
    </row>
    <row r="15" spans="1:9" ht="101.1" customHeight="1" thickBot="1" x14ac:dyDescent="0.3">
      <c r="C15" s="114" t="str">
        <f>IF(ISERROR(
IF(DI!C16="","",DI!C16)),"",IF(DI!C16="","",DI!C16))</f>
        <v/>
      </c>
      <c r="D15" s="115" t="s">
        <v>152</v>
      </c>
      <c r="E15" s="116" t="s">
        <v>153</v>
      </c>
      <c r="F15" s="116" t="s">
        <v>154</v>
      </c>
      <c r="G15" s="116" t="s">
        <v>155</v>
      </c>
      <c r="H15" s="116" t="s">
        <v>156</v>
      </c>
      <c r="I15" s="116" t="s">
        <v>157</v>
      </c>
    </row>
    <row r="16" spans="1:9" ht="101.1" customHeight="1" thickBot="1" x14ac:dyDescent="0.3">
      <c r="C16" s="114" t="str">
        <f>IF(ISERROR(
IF(DI!C17="","",DI!C17)),"",IF(DI!C17="","",DI!C17))</f>
        <v/>
      </c>
      <c r="D16" s="115" t="s">
        <v>158</v>
      </c>
      <c r="E16" s="116" t="s">
        <v>159</v>
      </c>
      <c r="F16" s="116" t="s">
        <v>160</v>
      </c>
      <c r="G16" s="116" t="s">
        <v>161</v>
      </c>
      <c r="H16" s="116" t="s">
        <v>162</v>
      </c>
      <c r="I16" s="116" t="s">
        <v>163</v>
      </c>
    </row>
    <row r="17" spans="3:9" ht="101.1" customHeight="1" thickBot="1" x14ac:dyDescent="0.3">
      <c r="C17" s="114" t="str">
        <f>IF(ISERROR(
IF(DI!C18="","",DI!C18)),"",IF(DI!C18="","",DI!C18))</f>
        <v/>
      </c>
      <c r="D17" s="115" t="s">
        <v>164</v>
      </c>
      <c r="E17" s="116" t="s">
        <v>165</v>
      </c>
      <c r="F17" s="116" t="s">
        <v>166</v>
      </c>
      <c r="G17" s="116" t="s">
        <v>167</v>
      </c>
      <c r="H17" s="116" t="s">
        <v>168</v>
      </c>
      <c r="I17" s="116" t="s">
        <v>169</v>
      </c>
    </row>
    <row r="18" spans="3:9" ht="101.1" customHeight="1" thickBot="1" x14ac:dyDescent="0.3">
      <c r="C18" s="114" t="str">
        <f>IF(ISERROR(
IF(DI!C19="","",DI!C19)),"",IF(DI!C19="","",DI!C19))</f>
        <v/>
      </c>
      <c r="D18" s="115"/>
      <c r="E18" s="116"/>
      <c r="F18" s="116"/>
      <c r="G18" s="116"/>
      <c r="H18" s="116"/>
      <c r="I18" s="116"/>
    </row>
    <row r="19" spans="3:9" ht="101.1" customHeight="1" thickBot="1" x14ac:dyDescent="0.3">
      <c r="C19" s="114" t="str">
        <f>IF(ISERROR(
IF(DI!C20="","",DI!C20)),"",IF(DI!C20="","",DI!C20))</f>
        <v/>
      </c>
      <c r="D19" s="115"/>
      <c r="E19" s="116"/>
      <c r="F19" s="116"/>
      <c r="G19" s="116"/>
      <c r="H19" s="116"/>
      <c r="I19" s="116"/>
    </row>
    <row r="20" spans="3:9" ht="101.1" customHeight="1" thickBot="1" x14ac:dyDescent="0.3">
      <c r="C20" s="114" t="str">
        <f>IF(ISERROR(
IF(DI!C21="","",DI!C21)),"",IF(DI!C21="","",DI!C21))</f>
        <v/>
      </c>
      <c r="D20" s="115"/>
      <c r="E20" s="116"/>
      <c r="F20" s="116"/>
      <c r="G20" s="116"/>
      <c r="H20" s="116"/>
      <c r="I20" s="116"/>
    </row>
    <row r="21" spans="3:9" ht="101.1" customHeight="1" thickBot="1" x14ac:dyDescent="0.3">
      <c r="C21" s="114" t="str">
        <f>IF(ISERROR(
IF(DI!C22="","",DI!C22)),"",IF(DI!C22="","",DI!C22))</f>
        <v/>
      </c>
      <c r="D21" s="115"/>
      <c r="E21" s="116"/>
      <c r="F21" s="116"/>
      <c r="G21" s="116"/>
      <c r="H21" s="116"/>
      <c r="I21" s="116"/>
    </row>
    <row r="22" spans="3:9" ht="101.1" customHeight="1" thickBot="1" x14ac:dyDescent="0.3">
      <c r="C22" s="114" t="str">
        <f>IF(ISERROR(
IF(DI!C23="","",DI!C23)),"",IF(DI!C23="","",DI!C23))</f>
        <v/>
      </c>
      <c r="D22" s="115"/>
      <c r="E22" s="116"/>
      <c r="F22" s="116"/>
      <c r="G22" s="116"/>
      <c r="H22" s="116"/>
      <c r="I22" s="116"/>
    </row>
    <row r="23" spans="3:9" ht="101.1" customHeight="1" thickBot="1" x14ac:dyDescent="0.3">
      <c r="C23" s="114" t="str">
        <f>IF(ISERROR(
IF(DI!C24="","",DI!C24)),"",IF(DI!C24="","",DI!C24))</f>
        <v/>
      </c>
      <c r="D23" s="115"/>
      <c r="E23" s="116"/>
      <c r="F23" s="116"/>
      <c r="G23" s="116"/>
      <c r="H23" s="116"/>
      <c r="I23" s="116"/>
    </row>
    <row r="24" spans="3:9" ht="101.1" customHeight="1" thickBot="1" x14ac:dyDescent="0.3">
      <c r="C24" s="114" t="str">
        <f>IF(ISERROR(
IF(DI!C25="","",DI!C25)),"",IF(DI!C25="","",DI!C25))</f>
        <v/>
      </c>
      <c r="D24" s="115"/>
      <c r="E24" s="116"/>
      <c r="F24" s="116"/>
      <c r="G24" s="116"/>
      <c r="H24" s="116"/>
      <c r="I24" s="116"/>
    </row>
    <row r="25" spans="3:9" ht="101.1" customHeight="1" thickBot="1" x14ac:dyDescent="0.3">
      <c r="C25" s="114" t="str">
        <f>IF(ISERROR(
IF(DI!C26="","",DI!C26)),"",IF(DI!C26="","",DI!C26))</f>
        <v/>
      </c>
      <c r="D25" s="115"/>
      <c r="E25" s="116"/>
      <c r="F25" s="116"/>
      <c r="G25" s="116"/>
      <c r="H25" s="116"/>
      <c r="I25" s="116"/>
    </row>
    <row r="26" spans="3:9" ht="101.1" customHeight="1" thickBot="1" x14ac:dyDescent="0.3">
      <c r="C26" s="114" t="str">
        <f>IF(ISERROR(
IF(DI!C27="","",DI!C27)),"",IF(DI!C27="","",DI!C27))</f>
        <v/>
      </c>
      <c r="D26" s="115"/>
      <c r="E26" s="116"/>
      <c r="F26" s="116"/>
      <c r="G26" s="116"/>
      <c r="H26" s="116"/>
      <c r="I26" s="116"/>
    </row>
    <row r="27" spans="3:9" ht="101.1" customHeight="1" thickBot="1" x14ac:dyDescent="0.3">
      <c r="C27" s="114" t="str">
        <f>IF(ISERROR(
IF(DI!C28="","",DI!C28)),"",IF(DI!C28="","",DI!C28))</f>
        <v/>
      </c>
      <c r="D27" s="115"/>
      <c r="E27" s="116"/>
      <c r="F27" s="116"/>
      <c r="G27" s="116"/>
      <c r="H27" s="116"/>
      <c r="I27" s="116"/>
    </row>
    <row r="28" spans="3:9" ht="101.1" customHeight="1" thickBot="1" x14ac:dyDescent="0.3">
      <c r="C28" s="114" t="str">
        <f>IF(ISERROR(
IF(DI!C29="","",DI!C29)),"",IF(DI!C29="","",DI!C29))</f>
        <v/>
      </c>
      <c r="D28" s="115"/>
      <c r="E28" s="116"/>
      <c r="F28" s="116"/>
      <c r="G28" s="116"/>
      <c r="H28" s="116"/>
      <c r="I28" s="116"/>
    </row>
    <row r="29" spans="3:9" ht="101.1" customHeight="1" thickBot="1" x14ac:dyDescent="0.3">
      <c r="C29" s="114" t="str">
        <f>IF(ISERROR(
IF(DI!C30="","",DI!C30)),"",IF(DI!C30="","",DI!C30))</f>
        <v/>
      </c>
      <c r="D29" s="115"/>
      <c r="E29" s="116"/>
      <c r="F29" s="116"/>
      <c r="G29" s="116"/>
      <c r="H29" s="116"/>
      <c r="I29" s="116"/>
    </row>
    <row r="30" spans="3:9" ht="101.1" customHeight="1" thickBot="1" x14ac:dyDescent="0.3">
      <c r="C30" s="114" t="str">
        <f>IF(ISERROR(
IF(DI!C31="","",DI!C31)),"",IF(DI!C31="","",DI!C31))</f>
        <v/>
      </c>
      <c r="D30" s="115"/>
      <c r="E30" s="116"/>
      <c r="F30" s="116"/>
      <c r="G30" s="116"/>
      <c r="H30" s="116"/>
      <c r="I30" s="116"/>
    </row>
    <row r="31" spans="3:9" ht="101.1" customHeight="1" thickBot="1" x14ac:dyDescent="0.3">
      <c r="C31" s="114" t="str">
        <f>IF(ISERROR(
IF(DI!C32="","",DI!C32)),"",IF(DI!C32="","",DI!C32))</f>
        <v/>
      </c>
      <c r="D31" s="115"/>
      <c r="E31" s="116"/>
      <c r="F31" s="116"/>
      <c r="G31" s="116"/>
      <c r="H31" s="116"/>
      <c r="I31" s="116"/>
    </row>
    <row r="32" spans="3:9" ht="101.1" customHeight="1" thickBot="1" x14ac:dyDescent="0.3">
      <c r="C32" s="114" t="str">
        <f>IF(ISERROR(
IF(DI!C33="","",DI!C33)),"",IF(DI!C33="","",DI!C33))</f>
        <v/>
      </c>
      <c r="D32" s="115"/>
      <c r="E32" s="116"/>
      <c r="F32" s="116"/>
      <c r="G32" s="116"/>
      <c r="H32" s="116"/>
      <c r="I32" s="116"/>
    </row>
    <row r="33" spans="3:9" ht="101.1" customHeight="1" thickBot="1" x14ac:dyDescent="0.3">
      <c r="C33" s="114" t="str">
        <f>IF(ISERROR(
IF(DI!C34="","",DI!C34)),"",IF(DI!C34="","",DI!C34))</f>
        <v/>
      </c>
      <c r="D33" s="115"/>
      <c r="E33" s="116"/>
      <c r="F33" s="116"/>
      <c r="G33" s="116"/>
      <c r="H33" s="116"/>
      <c r="I33" s="116"/>
    </row>
    <row r="34" spans="3:9" ht="101.1" customHeight="1" thickBot="1" x14ac:dyDescent="0.3">
      <c r="C34" s="114" t="str">
        <f>IF(ISERROR(
IF(DI!C35="","",DI!C35)),"",IF(DI!C35="","",DI!C35))</f>
        <v/>
      </c>
      <c r="D34" s="115"/>
      <c r="E34" s="116"/>
      <c r="F34" s="116"/>
      <c r="G34" s="116"/>
      <c r="H34" s="116"/>
      <c r="I34" s="116"/>
    </row>
    <row r="35" spans="3:9" ht="101.1" customHeight="1" thickBot="1" x14ac:dyDescent="0.3">
      <c r="C35" s="114" t="str">
        <f>IF(ISERROR(
IF(DI!C36="","",DI!C36)),"",IF(DI!C36="","",DI!C36))</f>
        <v/>
      </c>
      <c r="D35" s="115"/>
      <c r="E35" s="116"/>
      <c r="F35" s="116"/>
      <c r="G35" s="116"/>
      <c r="H35" s="116"/>
      <c r="I35" s="116"/>
    </row>
    <row r="36" spans="3:9" ht="101.1" customHeight="1" thickBot="1" x14ac:dyDescent="0.3">
      <c r="C36" s="114" t="str">
        <f>IF(ISERROR(
IF(DI!C37="","",DI!C37)),"",IF(DI!C37="","",DI!C37))</f>
        <v/>
      </c>
      <c r="D36" s="115"/>
      <c r="E36" s="116"/>
      <c r="F36" s="116"/>
      <c r="G36" s="116"/>
      <c r="H36" s="116"/>
      <c r="I36" s="116"/>
    </row>
    <row r="37" spans="3:9" ht="101.1" customHeight="1" thickBot="1" x14ac:dyDescent="0.3">
      <c r="C37" s="114" t="str">
        <f>IF(ISERROR(
IF(DI!C38="","",DI!C38)),"",IF(DI!C38="","",DI!C38))</f>
        <v/>
      </c>
      <c r="D37" s="115"/>
      <c r="E37" s="116"/>
      <c r="F37" s="116"/>
      <c r="G37" s="116"/>
      <c r="H37" s="116"/>
      <c r="I37" s="116"/>
    </row>
    <row r="38" spans="3:9" ht="101.1" customHeight="1" thickBot="1" x14ac:dyDescent="0.3">
      <c r="C38" s="114" t="str">
        <f>IF(ISERROR(
IF(DI!C39="","",DI!C39)),"",IF(DI!C39="","",DI!C39))</f>
        <v/>
      </c>
      <c r="D38" s="115"/>
      <c r="E38" s="116"/>
      <c r="F38" s="116"/>
      <c r="G38" s="116"/>
      <c r="H38" s="116"/>
      <c r="I38" s="116"/>
    </row>
    <row r="39" spans="3:9" ht="101.1" customHeight="1" thickBot="1" x14ac:dyDescent="0.3">
      <c r="C39" s="114" t="str">
        <f>IF(ISERROR(
IF(DI!C40="","",DI!C40)),"",IF(DI!C40="","",DI!C40))</f>
        <v/>
      </c>
      <c r="D39" s="115"/>
      <c r="E39" s="116"/>
      <c r="F39" s="116"/>
      <c r="G39" s="116"/>
      <c r="H39" s="116"/>
      <c r="I39" s="116"/>
    </row>
    <row r="40" spans="3:9" ht="101.1" customHeight="1" thickBot="1" x14ac:dyDescent="0.3">
      <c r="C40" s="114" t="str">
        <f>IF(ISERROR(
IF(DI!C41="","",DI!C41)),"",IF(DI!C41="","",DI!C41))</f>
        <v/>
      </c>
      <c r="D40" s="115"/>
      <c r="E40" s="116"/>
      <c r="F40" s="116"/>
      <c r="G40" s="116"/>
      <c r="H40" s="116"/>
      <c r="I40" s="116"/>
    </row>
    <row r="41" spans="3:9" ht="101.1" customHeight="1" thickBot="1" x14ac:dyDescent="0.3">
      <c r="C41" s="114" t="str">
        <f>IF(ISERROR(
IF(DI!C42="","",DI!C42)),"",IF(DI!C42="","",DI!C42))</f>
        <v/>
      </c>
      <c r="D41" s="115"/>
      <c r="E41" s="116"/>
      <c r="F41" s="116"/>
      <c r="G41" s="116"/>
      <c r="H41" s="116"/>
      <c r="I41" s="116"/>
    </row>
    <row r="42" spans="3:9" ht="101.1" customHeight="1" thickBot="1" x14ac:dyDescent="0.3">
      <c r="C42" s="114" t="str">
        <f>IF(ISERROR(
IF(DI!C43="","",DI!C43)),"",IF(DI!C43="","",DI!C43))</f>
        <v/>
      </c>
      <c r="D42" s="115"/>
      <c r="E42" s="116"/>
      <c r="F42" s="116"/>
      <c r="G42" s="116"/>
      <c r="H42" s="116"/>
      <c r="I42" s="116"/>
    </row>
    <row r="43" spans="3:9" ht="101.1" customHeight="1" thickBot="1" x14ac:dyDescent="0.3">
      <c r="C43" s="114" t="str">
        <f>IF(ISERROR(
IF(DI!C44="","",DI!C44)),"",IF(DI!C44="","",DI!C44))</f>
        <v/>
      </c>
      <c r="D43" s="115"/>
      <c r="E43" s="116"/>
      <c r="F43" s="116"/>
      <c r="G43" s="116"/>
      <c r="H43" s="116"/>
      <c r="I43" s="116"/>
    </row>
    <row r="44" spans="3:9" ht="101.1" customHeight="1" thickBot="1" x14ac:dyDescent="0.3">
      <c r="C44" s="114" t="str">
        <f>IF(ISERROR(
IF(DI!C45="","",DI!C45)),"",IF(DI!C45="","",DI!C45))</f>
        <v/>
      </c>
      <c r="D44" s="115"/>
      <c r="E44" s="116"/>
      <c r="F44" s="116"/>
      <c r="G44" s="116"/>
      <c r="H44" s="116"/>
      <c r="I44" s="116"/>
    </row>
    <row r="45" spans="3:9" ht="101.1" customHeight="1" thickBot="1" x14ac:dyDescent="0.3">
      <c r="C45" s="114" t="str">
        <f>IF(ISERROR(
IF(DI!C46="","",DI!C46)),"",IF(DI!C46="","",DI!C46))</f>
        <v/>
      </c>
      <c r="D45" s="115"/>
      <c r="E45" s="116"/>
      <c r="F45" s="116"/>
      <c r="G45" s="116"/>
      <c r="H45" s="116"/>
      <c r="I45" s="116"/>
    </row>
    <row r="46" spans="3:9" ht="101.1" customHeight="1" thickBot="1" x14ac:dyDescent="0.3">
      <c r="C46" s="114" t="str">
        <f>IF(ISERROR(
IF(DI!C47="","",DI!C47)),"",IF(DI!C47="","",DI!C47))</f>
        <v/>
      </c>
      <c r="D46" s="115"/>
      <c r="E46" s="116"/>
      <c r="F46" s="116"/>
      <c r="G46" s="116"/>
      <c r="H46" s="116"/>
      <c r="I46" s="116"/>
    </row>
    <row r="47" spans="3:9" ht="101.1" customHeight="1" thickBot="1" x14ac:dyDescent="0.3">
      <c r="C47" s="114" t="str">
        <f>IF(ISERROR(
IF(DI!C48="","",DI!C48)),"",IF(DI!C48="","",DI!C48))</f>
        <v/>
      </c>
      <c r="D47" s="115"/>
      <c r="E47" s="116"/>
      <c r="F47" s="116"/>
      <c r="G47" s="116"/>
      <c r="H47" s="116"/>
      <c r="I47" s="116"/>
    </row>
    <row r="48" spans="3:9" ht="101.1" customHeight="1" thickBot="1" x14ac:dyDescent="0.3">
      <c r="C48" s="114" t="str">
        <f>IF(ISERROR(
IF(DI!C49="","",DI!C49)),"",IF(DI!C49="","",DI!C49))</f>
        <v/>
      </c>
      <c r="D48" s="115"/>
      <c r="E48" s="116"/>
      <c r="F48" s="116"/>
      <c r="G48" s="116"/>
      <c r="H48" s="116"/>
      <c r="I48" s="116"/>
    </row>
    <row r="49" spans="3:9" ht="101.1" customHeight="1" thickBot="1" x14ac:dyDescent="0.3">
      <c r="C49" s="114" t="str">
        <f>IF(ISERROR(
IF(DI!C50="","",DI!C50)),"",IF(DI!C50="","",DI!C50))</f>
        <v/>
      </c>
      <c r="D49" s="115"/>
      <c r="E49" s="116"/>
      <c r="F49" s="116"/>
      <c r="G49" s="116"/>
      <c r="H49" s="116"/>
      <c r="I49" s="116"/>
    </row>
    <row r="50" spans="3:9" ht="101.1" customHeight="1" thickBot="1" x14ac:dyDescent="0.3">
      <c r="C50" s="114" t="str">
        <f>IF(ISERROR(
IF(DI!C51="","",DI!C51)),"",IF(DI!C51="","",DI!C51))</f>
        <v/>
      </c>
      <c r="D50" s="115"/>
      <c r="E50" s="116"/>
      <c r="F50" s="116"/>
      <c r="G50" s="116"/>
      <c r="H50" s="116"/>
      <c r="I50" s="116"/>
    </row>
    <row r="51" spans="3:9" ht="101.1" customHeight="1" thickBot="1" x14ac:dyDescent="0.3">
      <c r="C51" s="114" t="str">
        <f>IF(ISERROR(
IF(DI!C52="","",DI!C52)),"",IF(DI!C52="","",DI!C52))</f>
        <v/>
      </c>
      <c r="D51" s="115"/>
      <c r="E51" s="116"/>
      <c r="F51" s="116"/>
      <c r="G51" s="116"/>
      <c r="H51" s="116"/>
      <c r="I51" s="116"/>
    </row>
    <row r="52" spans="3:9" ht="101.1" customHeight="1" thickBot="1" x14ac:dyDescent="0.3">
      <c r="C52" s="114" t="str">
        <f>IF(ISERROR(
IF(DI!C53="","",DI!C53)),"",IF(DI!C53="","",DI!C53))</f>
        <v/>
      </c>
      <c r="D52" s="115"/>
      <c r="E52" s="116"/>
      <c r="F52" s="116"/>
      <c r="G52" s="116"/>
      <c r="H52" s="116"/>
      <c r="I52" s="116"/>
    </row>
    <row r="53" spans="3:9" ht="101.1" customHeight="1" thickBot="1" x14ac:dyDescent="0.3">
      <c r="C53" s="114" t="str">
        <f>IF(ISERROR(
IF(DI!C54="","",DI!C54)),"",IF(DI!C54="","",DI!C54))</f>
        <v/>
      </c>
      <c r="D53" s="115"/>
      <c r="E53" s="116"/>
      <c r="F53" s="116"/>
      <c r="G53" s="116"/>
      <c r="H53" s="116"/>
      <c r="I53" s="116"/>
    </row>
    <row r="54" spans="3:9" ht="101.1" customHeight="1" thickBot="1" x14ac:dyDescent="0.3">
      <c r="C54" s="114" t="str">
        <f>IF(ISERROR(
IF(DI!C55="","",DI!C55)),"",IF(DI!C55="","",DI!C55))</f>
        <v/>
      </c>
      <c r="D54" s="115"/>
      <c r="E54" s="116"/>
      <c r="F54" s="116"/>
      <c r="G54" s="116"/>
      <c r="H54" s="116"/>
      <c r="I54" s="116"/>
    </row>
    <row r="55" spans="3:9" ht="101.1" customHeight="1" thickBot="1" x14ac:dyDescent="0.3">
      <c r="C55" s="114" t="str">
        <f>IF(ISERROR(
IF(DI!C56="","",DI!C56)),"",IF(DI!C56="","",DI!C56))</f>
        <v/>
      </c>
      <c r="D55" s="115"/>
      <c r="E55" s="116"/>
      <c r="F55" s="116"/>
      <c r="G55" s="116"/>
      <c r="H55" s="116"/>
      <c r="I55" s="116"/>
    </row>
    <row r="56" spans="3:9" ht="101.1" customHeight="1" thickBot="1" x14ac:dyDescent="0.3">
      <c r="C56" s="114" t="str">
        <f>IF(ISERROR(
IF(DI!C57="","",DI!C57)),"",IF(DI!C57="","",DI!C57))</f>
        <v/>
      </c>
      <c r="D56" s="115"/>
      <c r="E56" s="116"/>
      <c r="F56" s="116"/>
      <c r="G56" s="116"/>
      <c r="H56" s="116"/>
      <c r="I56" s="116"/>
    </row>
    <row r="57" spans="3:9" ht="101.1" customHeight="1" thickBot="1" x14ac:dyDescent="0.3">
      <c r="C57" s="114" t="str">
        <f>IF(ISERROR(
IF(DI!C58="","",DI!C58)),"",IF(DI!C58="","",DI!C58))</f>
        <v/>
      </c>
      <c r="D57" s="115"/>
      <c r="E57" s="116"/>
      <c r="F57" s="116"/>
      <c r="G57" s="116"/>
      <c r="H57" s="116"/>
      <c r="I57" s="116"/>
    </row>
    <row r="58" spans="3:9" ht="101.1" customHeight="1" thickBot="1" x14ac:dyDescent="0.3">
      <c r="C58" s="114" t="str">
        <f>IF(ISERROR(
IF(DI!C59="","",DI!C59)),"",IF(DI!C59="","",DI!C59))</f>
        <v/>
      </c>
      <c r="D58" s="115"/>
      <c r="E58" s="116"/>
      <c r="F58" s="116"/>
      <c r="G58" s="116"/>
      <c r="H58" s="116"/>
      <c r="I58" s="116"/>
    </row>
    <row r="59" spans="3:9" ht="101.1" customHeight="1" thickBot="1" x14ac:dyDescent="0.3">
      <c r="C59" s="114" t="str">
        <f>IF(ISERROR(
IF(DI!C60="","",DI!C60)),"",IF(DI!C60="","",DI!C60))</f>
        <v/>
      </c>
      <c r="D59" s="115"/>
      <c r="E59" s="116"/>
      <c r="F59" s="116"/>
      <c r="G59" s="116"/>
      <c r="H59" s="116"/>
      <c r="I59" s="116"/>
    </row>
    <row r="60" spans="3:9" ht="101.1" customHeight="1" thickBot="1" x14ac:dyDescent="0.3">
      <c r="C60" s="114" t="str">
        <f>IF(ISERROR(
IF(DI!C61="","",DI!C61)),"",IF(DI!C61="","",DI!C61))</f>
        <v/>
      </c>
      <c r="D60" s="115"/>
      <c r="E60" s="116"/>
      <c r="F60" s="116"/>
      <c r="G60" s="116"/>
      <c r="H60" s="116"/>
      <c r="I60" s="116"/>
    </row>
    <row r="61" spans="3:9" ht="101.1" customHeight="1" thickBot="1" x14ac:dyDescent="0.3">
      <c r="C61" s="114" t="str">
        <f>IF(ISERROR(
IF(DI!C62="","",DI!C62)),"",IF(DI!C62="","",DI!C62))</f>
        <v/>
      </c>
      <c r="D61" s="115"/>
      <c r="E61" s="116"/>
      <c r="F61" s="116"/>
      <c r="G61" s="116"/>
      <c r="H61" s="116"/>
      <c r="I61" s="116"/>
    </row>
    <row r="62" spans="3:9" ht="101.1" customHeight="1" thickBot="1" x14ac:dyDescent="0.3">
      <c r="C62" s="114" t="str">
        <f>IF(ISERROR(
IF(DI!C63="","",DI!C63)),"",IF(DI!C63="","",DI!C63))</f>
        <v/>
      </c>
      <c r="D62" s="115"/>
      <c r="E62" s="116"/>
      <c r="F62" s="116"/>
      <c r="G62" s="116"/>
      <c r="H62" s="116"/>
      <c r="I62" s="116"/>
    </row>
    <row r="63" spans="3:9" ht="101.1" customHeight="1" thickBot="1" x14ac:dyDescent="0.3">
      <c r="C63" s="114" t="str">
        <f>IF(ISERROR(
IF(DI!C64="","",DI!C64)),"",IF(DI!C64="","",DI!C64))</f>
        <v/>
      </c>
      <c r="D63" s="115"/>
      <c r="E63" s="116"/>
      <c r="F63" s="116"/>
      <c r="G63" s="116"/>
      <c r="H63" s="116"/>
      <c r="I63" s="116"/>
    </row>
    <row r="64" spans="3:9" ht="101.1" customHeight="1" thickBot="1" x14ac:dyDescent="0.3">
      <c r="C64" s="114" t="str">
        <f>IF(ISERROR(
IF(DI!C65="","",DI!C65)),"",IF(DI!C65="","",DI!C65))</f>
        <v/>
      </c>
      <c r="D64" s="115"/>
      <c r="E64" s="116"/>
      <c r="F64" s="116"/>
      <c r="G64" s="116"/>
      <c r="H64" s="116"/>
      <c r="I64" s="116"/>
    </row>
    <row r="65" spans="3:9" ht="101.1" customHeight="1" thickBot="1" x14ac:dyDescent="0.3">
      <c r="C65" s="114" t="str">
        <f>IF(ISERROR(
IF(DI!C66="","",DI!C66)),"",IF(DI!C66="","",DI!C66))</f>
        <v/>
      </c>
      <c r="D65" s="115"/>
      <c r="E65" s="116"/>
      <c r="F65" s="116"/>
      <c r="G65" s="116"/>
      <c r="H65" s="116"/>
      <c r="I65" s="116"/>
    </row>
    <row r="66" spans="3:9" ht="101.1" customHeight="1" thickBot="1" x14ac:dyDescent="0.3">
      <c r="C66" s="114" t="str">
        <f>IF(ISERROR(
IF(DI!C67="","",DI!C67)),"",IF(DI!C67="","",DI!C67))</f>
        <v/>
      </c>
      <c r="D66" s="115"/>
      <c r="E66" s="116"/>
      <c r="F66" s="116"/>
      <c r="G66" s="116"/>
      <c r="H66" s="116"/>
      <c r="I66" s="116"/>
    </row>
    <row r="67" spans="3:9" ht="101.1" customHeight="1" thickBot="1" x14ac:dyDescent="0.3">
      <c r="C67" s="114" t="str">
        <f>IF(ISERROR(
IF(DI!C68="","",DI!C68)),"",IF(DI!C68="","",DI!C68))</f>
        <v/>
      </c>
      <c r="D67" s="115"/>
      <c r="E67" s="116"/>
      <c r="F67" s="116"/>
      <c r="G67" s="116"/>
      <c r="H67" s="116"/>
      <c r="I67" s="116"/>
    </row>
    <row r="68" spans="3:9" ht="101.1" customHeight="1" thickBot="1" x14ac:dyDescent="0.3">
      <c r="C68" s="114" t="str">
        <f>IF(ISERROR(
IF(DI!C69="","",DI!C69)),"",IF(DI!C69="","",DI!C69))</f>
        <v/>
      </c>
      <c r="D68" s="115"/>
      <c r="E68" s="116"/>
      <c r="F68" s="116"/>
      <c r="G68" s="116"/>
      <c r="H68" s="116"/>
      <c r="I68" s="116"/>
    </row>
    <row r="69" spans="3:9" ht="101.1" customHeight="1" thickBot="1" x14ac:dyDescent="0.3">
      <c r="C69" s="114" t="str">
        <f>IF(ISERROR(
IF(DI!C70="","",DI!C70)),"",IF(DI!C70="","",DI!C70))</f>
        <v/>
      </c>
      <c r="D69" s="115"/>
      <c r="E69" s="116"/>
      <c r="F69" s="116"/>
      <c r="G69" s="116"/>
      <c r="H69" s="116"/>
      <c r="I69" s="116"/>
    </row>
    <row r="70" spans="3:9" ht="101.1" customHeight="1" thickBot="1" x14ac:dyDescent="0.3">
      <c r="C70" s="114" t="str">
        <f>IF(ISERROR(
IF(DI!C71="","",DI!C71)),"",IF(DI!C71="","",DI!C71))</f>
        <v/>
      </c>
      <c r="D70" s="115"/>
      <c r="E70" s="116"/>
      <c r="F70" s="116"/>
      <c r="G70" s="116"/>
      <c r="H70" s="116"/>
      <c r="I70" s="116"/>
    </row>
    <row r="71" spans="3:9" ht="101.1" customHeight="1" thickBot="1" x14ac:dyDescent="0.3">
      <c r="C71" s="114" t="str">
        <f>IF(ISERROR(
IF(DI!C72="","",DI!C72)),"",IF(DI!C72="","",DI!C72))</f>
        <v/>
      </c>
      <c r="D71" s="115"/>
      <c r="E71" s="116"/>
      <c r="F71" s="116"/>
      <c r="G71" s="116"/>
      <c r="H71" s="116"/>
      <c r="I71" s="116"/>
    </row>
    <row r="72" spans="3:9" ht="101.1" customHeight="1" thickBot="1" x14ac:dyDescent="0.3">
      <c r="C72" s="114" t="str">
        <f>IF(ISERROR(
IF(DI!C73="","",DI!C73)),"",IF(DI!C73="","",DI!C73))</f>
        <v/>
      </c>
      <c r="D72" s="115"/>
      <c r="E72" s="116"/>
      <c r="F72" s="116"/>
      <c r="G72" s="116"/>
      <c r="H72" s="116"/>
      <c r="I72" s="116"/>
    </row>
    <row r="73" spans="3:9" ht="101.1" customHeight="1" thickBot="1" x14ac:dyDescent="0.3">
      <c r="C73" s="114" t="str">
        <f>IF(ISERROR(
IF(DI!C74="","",DI!C74)),"",IF(DI!C74="","",DI!C74))</f>
        <v/>
      </c>
      <c r="D73" s="115"/>
      <c r="E73" s="116"/>
      <c r="F73" s="116"/>
      <c r="G73" s="116"/>
      <c r="H73" s="116"/>
      <c r="I73" s="116"/>
    </row>
    <row r="74" spans="3:9" ht="101.1" customHeight="1" thickBot="1" x14ac:dyDescent="0.3">
      <c r="C74" s="114" t="str">
        <f>IF(ISERROR(
IF(DI!C75="","",DI!C75)),"",IF(DI!C75="","",DI!C75))</f>
        <v/>
      </c>
      <c r="D74" s="115"/>
      <c r="E74" s="116"/>
      <c r="F74" s="116"/>
      <c r="G74" s="116"/>
      <c r="H74" s="116"/>
      <c r="I74" s="116"/>
    </row>
    <row r="75" spans="3:9" ht="101.1" customHeight="1" thickBot="1" x14ac:dyDescent="0.3">
      <c r="C75" s="114" t="str">
        <f>IF(ISERROR(
IF(DI!C76="","",DI!C76)),"",IF(DI!C76="","",DI!C76))</f>
        <v/>
      </c>
      <c r="D75" s="115"/>
      <c r="E75" s="116"/>
      <c r="F75" s="116"/>
      <c r="G75" s="116"/>
      <c r="H75" s="116"/>
      <c r="I75" s="116"/>
    </row>
    <row r="76" spans="3:9" ht="101.1" customHeight="1" thickBot="1" x14ac:dyDescent="0.3">
      <c r="C76" s="114" t="str">
        <f>IF(ISERROR(
IF(DI!C77="","",DI!C77)),"",IF(DI!C77="","",DI!C77))</f>
        <v/>
      </c>
      <c r="D76" s="115"/>
      <c r="E76" s="116"/>
      <c r="F76" s="116"/>
      <c r="G76" s="116"/>
      <c r="H76" s="116"/>
      <c r="I76" s="116"/>
    </row>
    <row r="77" spans="3:9" ht="101.1" customHeight="1" thickBot="1" x14ac:dyDescent="0.3">
      <c r="C77" s="114" t="str">
        <f>IF(ISERROR(
IF(DI!C78="","",DI!C78)),"",IF(DI!C78="","",DI!C78))</f>
        <v/>
      </c>
      <c r="D77" s="115"/>
      <c r="E77" s="116"/>
      <c r="F77" s="116"/>
      <c r="G77" s="116"/>
      <c r="H77" s="116"/>
      <c r="I77" s="116"/>
    </row>
    <row r="78" spans="3:9" ht="101.1" customHeight="1" thickBot="1" x14ac:dyDescent="0.3">
      <c r="C78" s="114" t="str">
        <f>IF(ISERROR(
IF(DI!C79="","",DI!C79)),"",IF(DI!C79="","",DI!C79))</f>
        <v/>
      </c>
      <c r="D78" s="115"/>
      <c r="E78" s="116"/>
      <c r="F78" s="116"/>
      <c r="G78" s="116"/>
      <c r="H78" s="116"/>
      <c r="I78" s="116"/>
    </row>
    <row r="79" spans="3:9" ht="101.1" customHeight="1" thickBot="1" x14ac:dyDescent="0.3">
      <c r="C79" s="114" t="str">
        <f>IF(ISERROR(
IF(DI!C80="","",DI!C80)),"",IF(DI!C80="","",DI!C80))</f>
        <v/>
      </c>
      <c r="D79" s="115"/>
      <c r="E79" s="116"/>
      <c r="F79" s="116"/>
      <c r="G79" s="116"/>
      <c r="H79" s="116"/>
      <c r="I79" s="116"/>
    </row>
    <row r="80" spans="3:9" ht="101.1" customHeight="1" thickBot="1" x14ac:dyDescent="0.3">
      <c r="C80" s="114" t="str">
        <f>IF(ISERROR(
IF(DI!C81="","",DI!C81)),"",IF(DI!C81="","",DI!C81))</f>
        <v/>
      </c>
      <c r="D80" s="115"/>
      <c r="E80" s="116"/>
      <c r="F80" s="116"/>
      <c r="G80" s="116"/>
      <c r="H80" s="116"/>
      <c r="I80" s="116"/>
    </row>
    <row r="81" spans="3:9" ht="101.1" customHeight="1" thickBot="1" x14ac:dyDescent="0.3">
      <c r="C81" s="114" t="str">
        <f>IF(ISERROR(
IF(DI!C82="","",DI!C82)),"",IF(DI!C82="","",DI!C82))</f>
        <v/>
      </c>
      <c r="D81" s="115"/>
      <c r="E81" s="116"/>
      <c r="F81" s="116"/>
      <c r="G81" s="116"/>
      <c r="H81" s="116"/>
      <c r="I81" s="116"/>
    </row>
    <row r="82" spans="3:9" ht="101.1" customHeight="1" thickBot="1" x14ac:dyDescent="0.3">
      <c r="C82" s="114" t="str">
        <f>IF(ISERROR(
IF(DI!C83="","",DI!C83)),"",IF(DI!C83="","",DI!C83))</f>
        <v/>
      </c>
      <c r="D82" s="115"/>
      <c r="E82" s="116"/>
      <c r="F82" s="116"/>
      <c r="G82" s="116"/>
      <c r="H82" s="116"/>
      <c r="I82" s="116"/>
    </row>
    <row r="83" spans="3:9" ht="101.1" customHeight="1" thickBot="1" x14ac:dyDescent="0.3">
      <c r="C83" s="114" t="str">
        <f>IF(ISERROR(
IF(DI!C84="","",DI!C84)),"",IF(DI!C84="","",DI!C84))</f>
        <v/>
      </c>
      <c r="D83" s="115"/>
      <c r="E83" s="116"/>
      <c r="F83" s="116"/>
      <c r="G83" s="116"/>
      <c r="H83" s="116"/>
      <c r="I83" s="116"/>
    </row>
    <row r="84" spans="3:9" ht="101.1" customHeight="1" thickBot="1" x14ac:dyDescent="0.3">
      <c r="C84" s="114" t="str">
        <f>IF(ISERROR(
IF(DI!C85="","",DI!C85)),"",IF(DI!C85="","",DI!C85))</f>
        <v/>
      </c>
      <c r="D84" s="115"/>
      <c r="E84" s="116"/>
      <c r="F84" s="116"/>
      <c r="G84" s="116"/>
      <c r="H84" s="116"/>
      <c r="I84" s="116"/>
    </row>
    <row r="85" spans="3:9" ht="101.1" customHeight="1" thickBot="1" x14ac:dyDescent="0.3">
      <c r="C85" s="114" t="str">
        <f>IF(ISERROR(
IF(DI!C86="","",DI!C86)),"",IF(DI!C86="","",DI!C86))</f>
        <v/>
      </c>
      <c r="D85" s="115"/>
      <c r="E85" s="116"/>
      <c r="F85" s="116"/>
      <c r="G85" s="116"/>
      <c r="H85" s="116"/>
      <c r="I85" s="116"/>
    </row>
    <row r="86" spans="3:9" ht="101.1" customHeight="1" thickBot="1" x14ac:dyDescent="0.3">
      <c r="C86" s="114" t="str">
        <f>IF(ISERROR(
IF(DI!C87="","",DI!C87)),"",IF(DI!C87="","",DI!C87))</f>
        <v/>
      </c>
      <c r="D86" s="115"/>
      <c r="E86" s="116"/>
      <c r="F86" s="116"/>
      <c r="G86" s="116"/>
      <c r="H86" s="116"/>
      <c r="I86" s="116"/>
    </row>
    <row r="87" spans="3:9" ht="101.1" customHeight="1" thickBot="1" x14ac:dyDescent="0.3">
      <c r="C87" s="114" t="str">
        <f>IF(ISERROR(
IF(DI!C88="","",DI!C88)),"",IF(DI!C88="","",DI!C88))</f>
        <v/>
      </c>
      <c r="D87" s="115"/>
      <c r="E87" s="116"/>
      <c r="F87" s="116"/>
      <c r="G87" s="116"/>
      <c r="H87" s="116"/>
      <c r="I87" s="116"/>
    </row>
    <row r="88" spans="3:9" ht="101.1" customHeight="1" thickBot="1" x14ac:dyDescent="0.3">
      <c r="C88" s="114" t="str">
        <f>IF(ISERROR(
IF(DI!C89="","",DI!C89)),"",IF(DI!C89="","",DI!C89))</f>
        <v/>
      </c>
      <c r="D88" s="115"/>
      <c r="E88" s="116"/>
      <c r="F88" s="116"/>
      <c r="G88" s="116"/>
      <c r="H88" s="116"/>
      <c r="I88" s="116"/>
    </row>
    <row r="89" spans="3:9" ht="101.1" customHeight="1" thickBot="1" x14ac:dyDescent="0.3">
      <c r="C89" s="114" t="str">
        <f>IF(ISERROR(
IF(DI!C90="","",DI!C90)),"",IF(DI!C90="","",DI!C90))</f>
        <v/>
      </c>
      <c r="D89" s="115"/>
      <c r="E89" s="116"/>
      <c r="F89" s="116"/>
      <c r="G89" s="116"/>
      <c r="H89" s="116"/>
      <c r="I89" s="116"/>
    </row>
    <row r="90" spans="3:9" ht="101.1" customHeight="1" thickBot="1" x14ac:dyDescent="0.3">
      <c r="C90" s="114" t="str">
        <f>IF(ISERROR(
IF(DI!C91="","",DI!C91)),"",IF(DI!C91="","",DI!C91))</f>
        <v/>
      </c>
      <c r="D90" s="115"/>
      <c r="E90" s="116"/>
      <c r="F90" s="116"/>
      <c r="G90" s="116"/>
      <c r="H90" s="116"/>
      <c r="I90" s="116"/>
    </row>
    <row r="91" spans="3:9" ht="101.1" customHeight="1" thickBot="1" x14ac:dyDescent="0.3">
      <c r="C91" s="114" t="str">
        <f>IF(ISERROR(
IF(DI!C92="","",DI!C92)),"",IF(DI!C92="","",DI!C92))</f>
        <v/>
      </c>
      <c r="D91" s="115"/>
      <c r="E91" s="116"/>
      <c r="F91" s="116"/>
      <c r="G91" s="116"/>
      <c r="H91" s="116"/>
      <c r="I91" s="116"/>
    </row>
    <row r="92" spans="3:9" ht="101.1" customHeight="1" thickBot="1" x14ac:dyDescent="0.3">
      <c r="C92" s="114" t="str">
        <f>IF(ISERROR(
IF(DI!C93="","",DI!C93)),"",IF(DI!C93="","",DI!C93))</f>
        <v/>
      </c>
      <c r="D92" s="115"/>
      <c r="E92" s="116"/>
      <c r="F92" s="116"/>
      <c r="G92" s="116"/>
      <c r="H92" s="116"/>
      <c r="I92" s="116"/>
    </row>
    <row r="93" spans="3:9" ht="101.1" customHeight="1" thickBot="1" x14ac:dyDescent="0.3">
      <c r="C93" s="114" t="str">
        <f>IF(ISERROR(
IF(DI!C94="","",DI!C94)),"",IF(DI!C94="","",DI!C94))</f>
        <v/>
      </c>
      <c r="D93" s="115"/>
      <c r="E93" s="116"/>
      <c r="F93" s="116"/>
      <c r="G93" s="116"/>
      <c r="H93" s="116"/>
      <c r="I93" s="116"/>
    </row>
    <row r="94" spans="3:9" ht="101.1" customHeight="1" thickBot="1" x14ac:dyDescent="0.3">
      <c r="C94" s="114" t="str">
        <f>IF(ISERROR(
IF(DI!C95="","",DI!C95)),"",IF(DI!C95="","",DI!C95))</f>
        <v/>
      </c>
      <c r="D94" s="115"/>
      <c r="E94" s="116"/>
      <c r="F94" s="116"/>
      <c r="G94" s="116"/>
      <c r="H94" s="116"/>
      <c r="I94" s="116"/>
    </row>
    <row r="95" spans="3:9" ht="101.1" customHeight="1" thickBot="1" x14ac:dyDescent="0.3">
      <c r="C95" s="114" t="str">
        <f>IF(ISERROR(
IF(DI!C96="","",DI!C96)),"",IF(DI!C96="","",DI!C96))</f>
        <v/>
      </c>
      <c r="D95" s="115"/>
      <c r="E95" s="116"/>
      <c r="F95" s="116"/>
      <c r="G95" s="116"/>
      <c r="H95" s="116"/>
      <c r="I95" s="116"/>
    </row>
    <row r="96" spans="3:9" ht="101.1" customHeight="1" thickBot="1" x14ac:dyDescent="0.3">
      <c r="C96" s="114" t="str">
        <f>IF(ISERROR(
IF(DI!C97="","",DI!C97)),"",IF(DI!C97="","",DI!C97))</f>
        <v/>
      </c>
      <c r="D96" s="115"/>
      <c r="E96" s="116"/>
      <c r="F96" s="116"/>
      <c r="G96" s="116"/>
      <c r="H96" s="116"/>
      <c r="I96" s="116"/>
    </row>
    <row r="97" spans="3:9" ht="101.1" customHeight="1" thickBot="1" x14ac:dyDescent="0.3">
      <c r="C97" s="114" t="str">
        <f>IF(ISERROR(
IF(DI!C98="","",DI!C98)),"",IF(DI!C98="","",DI!C98))</f>
        <v/>
      </c>
      <c r="D97" s="115"/>
      <c r="E97" s="116"/>
      <c r="F97" s="116"/>
      <c r="G97" s="116"/>
      <c r="H97" s="116"/>
      <c r="I97" s="116"/>
    </row>
    <row r="98" spans="3:9" ht="101.1" customHeight="1" thickBot="1" x14ac:dyDescent="0.3">
      <c r="C98" s="114" t="str">
        <f>IF(ISERROR(
IF(DI!C99="","",DI!C99)),"",IF(DI!C99="","",DI!C99))</f>
        <v/>
      </c>
      <c r="D98" s="115"/>
      <c r="E98" s="116"/>
      <c r="F98" s="116"/>
      <c r="G98" s="116"/>
      <c r="H98" s="116"/>
      <c r="I98" s="116"/>
    </row>
    <row r="99" spans="3:9" ht="101.1" customHeight="1" thickBot="1" x14ac:dyDescent="0.3">
      <c r="C99" s="114" t="str">
        <f>IF(ISERROR(
IF(DI!C100="","",DI!C100)),"",IF(DI!C100="","",DI!C100))</f>
        <v/>
      </c>
      <c r="D99" s="115"/>
      <c r="E99" s="116"/>
      <c r="F99" s="116"/>
      <c r="G99" s="116"/>
      <c r="H99" s="116"/>
      <c r="I99" s="116"/>
    </row>
    <row r="100" spans="3:9" ht="101.1" customHeight="1" thickBot="1" x14ac:dyDescent="0.3">
      <c r="C100" s="114" t="str">
        <f>IF(ISERROR(
IF(DI!C101="","",DI!C101)),"",IF(DI!C101="","",DI!C101))</f>
        <v/>
      </c>
      <c r="D100" s="115"/>
      <c r="E100" s="116"/>
      <c r="F100" s="116"/>
      <c r="G100" s="116"/>
      <c r="H100" s="116"/>
      <c r="I100" s="116"/>
    </row>
    <row r="101" spans="3:9" ht="101.1" customHeight="1" thickBot="1" x14ac:dyDescent="0.3">
      <c r="C101" s="114" t="str">
        <f>IF(ISERROR(
IF(DI!C102="","",DI!C102)),"",IF(DI!C102="","",DI!C102))</f>
        <v/>
      </c>
      <c r="D101" s="115"/>
      <c r="E101" s="116"/>
      <c r="F101" s="116"/>
      <c r="G101" s="116"/>
      <c r="H101" s="116"/>
      <c r="I101" s="116"/>
    </row>
    <row r="102" spans="3:9" ht="101.1" customHeight="1" thickBot="1" x14ac:dyDescent="0.3">
      <c r="C102" s="114" t="str">
        <f>IF(ISERROR(
IF(DI!C103="","",DI!C103)),"",IF(DI!C103="","",DI!C103))</f>
        <v/>
      </c>
      <c r="D102" s="115"/>
      <c r="E102" s="116"/>
      <c r="F102" s="116"/>
      <c r="G102" s="116"/>
      <c r="H102" s="116"/>
      <c r="I102" s="116"/>
    </row>
    <row r="103" spans="3:9" ht="101.1" customHeight="1" thickBot="1" x14ac:dyDescent="0.3">
      <c r="C103" s="114" t="str">
        <f>IF(ISERROR(
IF(DI!C104="","",DI!C104)),"",IF(DI!C104="","",DI!C104))</f>
        <v/>
      </c>
      <c r="D103" s="115"/>
      <c r="E103" s="116"/>
      <c r="F103" s="116"/>
      <c r="G103" s="116"/>
      <c r="H103" s="116"/>
      <c r="I103" s="116"/>
    </row>
    <row r="104" spans="3:9" ht="101.1" customHeight="1" thickBot="1" x14ac:dyDescent="0.3">
      <c r="C104" s="114" t="str">
        <f>IF(ISERROR(
IF(DI!C105="","",DI!C105)),"",IF(DI!C105="","",DI!C105))</f>
        <v/>
      </c>
      <c r="D104" s="115"/>
      <c r="E104" s="116"/>
      <c r="F104" s="116"/>
      <c r="G104" s="116"/>
      <c r="H104" s="116"/>
      <c r="I104" s="116"/>
    </row>
    <row r="105" spans="3:9" ht="101.1" customHeight="1" thickBot="1" x14ac:dyDescent="0.3">
      <c r="C105" s="114" t="str">
        <f>IF(ISERROR(
IF(DI!C106="","",DI!C106)),"",IF(DI!C106="","",DI!C106))</f>
        <v/>
      </c>
      <c r="D105" s="115"/>
      <c r="E105" s="116"/>
      <c r="F105" s="116"/>
      <c r="G105" s="116"/>
      <c r="H105" s="116"/>
      <c r="I105" s="116"/>
    </row>
    <row r="106" spans="3:9" ht="101.1" customHeight="1" thickBot="1" x14ac:dyDescent="0.3">
      <c r="C106" s="114" t="str">
        <f>IF(ISERROR(
IF(DI!C107="","",DI!C107)),"",IF(DI!C107="","",DI!C107))</f>
        <v/>
      </c>
      <c r="D106" s="115"/>
      <c r="E106" s="116"/>
      <c r="F106" s="116"/>
      <c r="G106" s="116"/>
      <c r="H106" s="116"/>
      <c r="I106" s="116"/>
    </row>
    <row r="107" spans="3:9" ht="101.1" customHeight="1" thickBot="1" x14ac:dyDescent="0.3">
      <c r="C107" s="114" t="str">
        <f>IF(ISERROR(
IF(DI!C108="","",DI!C108)),"",IF(DI!C108="","",DI!C108))</f>
        <v/>
      </c>
      <c r="D107" s="115"/>
      <c r="E107" s="116"/>
      <c r="F107" s="116"/>
      <c r="G107" s="116"/>
      <c r="H107" s="116"/>
      <c r="I107" s="116"/>
    </row>
    <row r="108" spans="3:9" ht="101.1" customHeight="1" thickBot="1" x14ac:dyDescent="0.3">
      <c r="C108" s="114" t="str">
        <f>IF(ISERROR(
IF(DI!C109="","",DI!C109)),"",IF(DI!C109="","",DI!C109))</f>
        <v/>
      </c>
      <c r="D108" s="115"/>
      <c r="E108" s="116"/>
      <c r="F108" s="116"/>
      <c r="G108" s="116"/>
      <c r="H108" s="116"/>
      <c r="I108" s="116"/>
    </row>
    <row r="109" spans="3:9" ht="101.1" customHeight="1" thickBot="1" x14ac:dyDescent="0.3">
      <c r="C109" s="114" t="str">
        <f>IF(ISERROR(
IF(DI!C110="","",DI!C110)),"",IF(DI!C110="","",DI!C110))</f>
        <v/>
      </c>
      <c r="D109" s="115"/>
      <c r="E109" s="116"/>
      <c r="F109" s="116"/>
      <c r="G109" s="116"/>
      <c r="H109" s="116"/>
      <c r="I109" s="116"/>
    </row>
    <row r="110" spans="3:9" ht="101.1" customHeight="1" thickBot="1" x14ac:dyDescent="0.3">
      <c r="C110" s="114" t="str">
        <f>IF(ISERROR(
IF(DI!C111="","",DI!C111)),"",IF(DI!C111="","",DI!C111))</f>
        <v/>
      </c>
      <c r="D110" s="115"/>
      <c r="E110" s="116"/>
      <c r="F110" s="116"/>
      <c r="G110" s="116"/>
      <c r="H110" s="116"/>
      <c r="I110" s="116"/>
    </row>
    <row r="111" spans="3:9" ht="101.1" customHeight="1" thickBot="1" x14ac:dyDescent="0.3">
      <c r="C111" s="114" t="str">
        <f>IF(ISERROR(
IF(DI!C112="","",DI!C112)),"",IF(DI!C112="","",DI!C112))</f>
        <v/>
      </c>
      <c r="D111" s="115"/>
      <c r="E111" s="116"/>
      <c r="F111" s="116"/>
      <c r="G111" s="116"/>
      <c r="H111" s="116"/>
      <c r="I111" s="116"/>
    </row>
    <row r="112" spans="3:9" ht="101.1" customHeight="1" thickBot="1" x14ac:dyDescent="0.3">
      <c r="C112" s="114" t="str">
        <f>IF(ISERROR(
IF(DI!C113="","",DI!C113)),"",IF(DI!C113="","",DI!C113))</f>
        <v/>
      </c>
      <c r="D112" s="115"/>
      <c r="E112" s="116"/>
      <c r="F112" s="116"/>
      <c r="G112" s="116"/>
      <c r="H112" s="116"/>
      <c r="I112" s="116"/>
    </row>
    <row r="113" spans="3:9" ht="101.1" customHeight="1" thickBot="1" x14ac:dyDescent="0.3">
      <c r="C113" s="114" t="str">
        <f>IF(ISERROR(
IF(DI!C114="","",DI!C114)),"",IF(DI!C114="","",DI!C114))</f>
        <v/>
      </c>
      <c r="D113" s="115"/>
      <c r="E113" s="116"/>
      <c r="F113" s="116"/>
      <c r="G113" s="116"/>
      <c r="H113" s="116"/>
      <c r="I113" s="116"/>
    </row>
    <row r="114" spans="3:9" ht="101.1" customHeight="1" thickBot="1" x14ac:dyDescent="0.3">
      <c r="C114" s="114" t="str">
        <f>IF(ISERROR(
IF(DI!C115="","",DI!C115)),"",IF(DI!C115="","",DI!C115))</f>
        <v/>
      </c>
      <c r="D114" s="115"/>
      <c r="E114" s="116"/>
      <c r="F114" s="116"/>
      <c r="G114" s="116"/>
      <c r="H114" s="116"/>
      <c r="I114" s="116"/>
    </row>
    <row r="115" spans="3:9" ht="101.1" customHeight="1" thickBot="1" x14ac:dyDescent="0.3">
      <c r="C115" s="114" t="str">
        <f>IF(ISERROR(
IF(DI!C116="","",DI!C116)),"",IF(DI!C116="","",DI!C116))</f>
        <v/>
      </c>
      <c r="D115" s="115"/>
      <c r="E115" s="116"/>
      <c r="F115" s="116"/>
      <c r="G115" s="116"/>
      <c r="H115" s="116"/>
      <c r="I115" s="116"/>
    </row>
    <row r="116" spans="3:9" ht="101.1" customHeight="1" thickBot="1" x14ac:dyDescent="0.3">
      <c r="C116" s="114" t="str">
        <f>IF(ISERROR(
IF(DI!C117="","",DI!C117)),"",IF(DI!C117="","",DI!C117))</f>
        <v/>
      </c>
      <c r="D116" s="115"/>
      <c r="E116" s="116"/>
      <c r="F116" s="116"/>
      <c r="G116" s="116"/>
      <c r="H116" s="116"/>
      <c r="I116" s="116"/>
    </row>
    <row r="117" spans="3:9" ht="101.1" customHeight="1" thickBot="1" x14ac:dyDescent="0.3">
      <c r="C117" s="114" t="str">
        <f>IF(ISERROR(
IF(DI!C118="","",DI!C118)),"",IF(DI!C118="","",DI!C118))</f>
        <v/>
      </c>
      <c r="D117" s="115"/>
      <c r="E117" s="116"/>
      <c r="F117" s="116"/>
      <c r="G117" s="116"/>
      <c r="H117" s="116"/>
      <c r="I117" s="116"/>
    </row>
    <row r="118" spans="3:9" ht="101.1" customHeight="1" thickBot="1" x14ac:dyDescent="0.3">
      <c r="C118" s="114" t="str">
        <f>IF(ISERROR(
IF(DI!C119="","",DI!C119)),"",IF(DI!C119="","",DI!C119))</f>
        <v/>
      </c>
      <c r="D118" s="115"/>
      <c r="E118" s="116"/>
      <c r="F118" s="116"/>
      <c r="G118" s="116"/>
      <c r="H118" s="116"/>
      <c r="I118" s="116"/>
    </row>
    <row r="119" spans="3:9" ht="101.1" customHeight="1" thickBot="1" x14ac:dyDescent="0.3">
      <c r="C119" s="114" t="str">
        <f>IF(ISERROR(
IF(DI!C120="","",DI!C120)),"",IF(DI!C120="","",DI!C120))</f>
        <v/>
      </c>
      <c r="D119" s="115"/>
      <c r="E119" s="116"/>
      <c r="F119" s="116"/>
      <c r="G119" s="116"/>
      <c r="H119" s="116"/>
      <c r="I119" s="116"/>
    </row>
    <row r="120" spans="3:9" ht="101.1" customHeight="1" thickBot="1" x14ac:dyDescent="0.3">
      <c r="C120" s="114" t="str">
        <f>IF(ISERROR(
IF(DI!C121="","",DI!C121)),"",IF(DI!C121="","",DI!C121))</f>
        <v/>
      </c>
      <c r="D120" s="115"/>
      <c r="E120" s="116"/>
      <c r="F120" s="116"/>
      <c r="G120" s="116"/>
      <c r="H120" s="116"/>
      <c r="I120" s="116"/>
    </row>
    <row r="121" spans="3:9" ht="101.1" customHeight="1" thickBot="1" x14ac:dyDescent="0.3">
      <c r="C121" s="114" t="str">
        <f>IF(ISERROR(
IF(DI!C122="","",DI!C122)),"",IF(DI!C122="","",DI!C122))</f>
        <v/>
      </c>
      <c r="D121" s="115"/>
      <c r="E121" s="116"/>
      <c r="F121" s="116"/>
      <c r="G121" s="116"/>
      <c r="H121" s="116"/>
      <c r="I121" s="116"/>
    </row>
    <row r="122" spans="3:9" ht="101.1" customHeight="1" thickBot="1" x14ac:dyDescent="0.3">
      <c r="C122" s="114" t="str">
        <f>IF(ISERROR(
IF(DI!C123="","",DI!C123)),"",IF(DI!C123="","",DI!C123))</f>
        <v/>
      </c>
      <c r="D122" s="115"/>
      <c r="E122" s="116"/>
      <c r="F122" s="116"/>
      <c r="G122" s="116"/>
      <c r="H122" s="116"/>
      <c r="I122" s="116"/>
    </row>
    <row r="123" spans="3:9" ht="101.1" customHeight="1" thickBot="1" x14ac:dyDescent="0.3">
      <c r="C123" s="114" t="str">
        <f>IF(ISERROR(
IF(DI!C124="","",DI!C124)),"",IF(DI!C124="","",DI!C124))</f>
        <v/>
      </c>
      <c r="D123" s="115"/>
      <c r="E123" s="116"/>
      <c r="F123" s="116"/>
      <c r="G123" s="116"/>
      <c r="H123" s="116"/>
      <c r="I123" s="116"/>
    </row>
    <row r="124" spans="3:9" ht="101.1" customHeight="1" thickBot="1" x14ac:dyDescent="0.3">
      <c r="C124" s="114" t="str">
        <f>IF(ISERROR(
IF(DI!C125="","",DI!C125)),"",IF(DI!C125="","",DI!C125))</f>
        <v/>
      </c>
      <c r="D124" s="115"/>
      <c r="E124" s="116"/>
      <c r="F124" s="116"/>
      <c r="G124" s="116"/>
      <c r="H124" s="116"/>
      <c r="I124" s="116"/>
    </row>
    <row r="125" spans="3:9" ht="101.1" customHeight="1" thickBot="1" x14ac:dyDescent="0.3">
      <c r="C125" s="114" t="str">
        <f>IF(ISERROR(
IF(DI!C126="","",DI!C126)),"",IF(DI!C126="","",DI!C126))</f>
        <v/>
      </c>
      <c r="D125" s="115"/>
      <c r="E125" s="116"/>
      <c r="F125" s="116"/>
      <c r="G125" s="116"/>
      <c r="H125" s="116"/>
      <c r="I125" s="116"/>
    </row>
    <row r="126" spans="3:9" ht="101.1" customHeight="1" thickBot="1" x14ac:dyDescent="0.3">
      <c r="C126" s="114" t="str">
        <f>IF(ISERROR(
IF(DI!C127="","",DI!C127)),"",IF(DI!C127="","",DI!C127))</f>
        <v/>
      </c>
      <c r="D126" s="115"/>
      <c r="E126" s="116"/>
      <c r="F126" s="116"/>
      <c r="G126" s="116"/>
      <c r="H126" s="116"/>
      <c r="I126" s="116"/>
    </row>
    <row r="127" spans="3:9" ht="101.1" customHeight="1" thickBot="1" x14ac:dyDescent="0.3">
      <c r="C127" s="114" t="str">
        <f>IF(ISERROR(
IF(DI!C128="","",DI!C128)),"",IF(DI!C128="","",DI!C128))</f>
        <v/>
      </c>
      <c r="D127" s="115"/>
      <c r="E127" s="116"/>
      <c r="F127" s="116"/>
      <c r="G127" s="116"/>
      <c r="H127" s="116"/>
      <c r="I127" s="116"/>
    </row>
    <row r="128" spans="3:9" ht="101.1" customHeight="1" thickBot="1" x14ac:dyDescent="0.3">
      <c r="C128" s="114" t="str">
        <f>IF(ISERROR(
IF(DI!C129="","",DI!C129)),"",IF(DI!C129="","",DI!C129))</f>
        <v/>
      </c>
      <c r="D128" s="115"/>
      <c r="E128" s="116"/>
      <c r="F128" s="116"/>
      <c r="G128" s="116"/>
      <c r="H128" s="116"/>
      <c r="I128" s="116"/>
    </row>
    <row r="129" spans="3:9" ht="101.1" customHeight="1" thickBot="1" x14ac:dyDescent="0.3">
      <c r="C129" s="114" t="str">
        <f>IF(ISERROR(
IF(DI!C130="","",DI!C130)),"",IF(DI!C130="","",DI!C130))</f>
        <v/>
      </c>
      <c r="D129" s="115"/>
      <c r="E129" s="116"/>
      <c r="F129" s="116"/>
      <c r="G129" s="116"/>
      <c r="H129" s="116"/>
      <c r="I129" s="116"/>
    </row>
    <row r="130" spans="3:9" ht="101.1" customHeight="1" thickBot="1" x14ac:dyDescent="0.3">
      <c r="C130" s="114" t="str">
        <f>IF(ISERROR(
IF(DI!C131="","",DI!C131)),"",IF(DI!C131="","",DI!C131))</f>
        <v/>
      </c>
      <c r="D130" s="115"/>
      <c r="E130" s="116"/>
      <c r="F130" s="116"/>
      <c r="G130" s="116"/>
      <c r="H130" s="116"/>
      <c r="I130" s="116"/>
    </row>
    <row r="131" spans="3:9" ht="101.1" customHeight="1" thickBot="1" x14ac:dyDescent="0.3">
      <c r="C131" s="114" t="str">
        <f>IF(ISERROR(
IF(DI!C132="","",DI!C132)),"",IF(DI!C132="","",DI!C132))</f>
        <v/>
      </c>
      <c r="D131" s="115"/>
      <c r="E131" s="116"/>
      <c r="F131" s="116"/>
      <c r="G131" s="116"/>
      <c r="H131" s="116"/>
      <c r="I131" s="116"/>
    </row>
    <row r="132" spans="3:9" ht="101.1" customHeight="1" thickBot="1" x14ac:dyDescent="0.3">
      <c r="C132" s="114" t="str">
        <f>IF(ISERROR(
IF(DI!C133="","",DI!C133)),"",IF(DI!C133="","",DI!C133))</f>
        <v/>
      </c>
      <c r="D132" s="115"/>
      <c r="E132" s="116"/>
      <c r="F132" s="116"/>
      <c r="G132" s="116"/>
      <c r="H132" s="116"/>
      <c r="I132" s="116"/>
    </row>
    <row r="133" spans="3:9" ht="101.1" customHeight="1" thickBot="1" x14ac:dyDescent="0.3">
      <c r="C133" s="114" t="str">
        <f>IF(ISERROR(
IF(DI!C134="","",DI!C134)),"",IF(DI!C134="","",DI!C134))</f>
        <v/>
      </c>
      <c r="D133" s="115"/>
      <c r="E133" s="116"/>
      <c r="F133" s="116"/>
      <c r="G133" s="116"/>
      <c r="H133" s="116"/>
      <c r="I133" s="116"/>
    </row>
    <row r="134" spans="3:9" ht="101.1" customHeight="1" thickBot="1" x14ac:dyDescent="0.3">
      <c r="C134" s="114" t="str">
        <f>IF(ISERROR(
IF(DI!C135="","",DI!C135)),"",IF(DI!C135="","",DI!C135))</f>
        <v/>
      </c>
      <c r="D134" s="115"/>
      <c r="E134" s="116"/>
      <c r="F134" s="116"/>
      <c r="G134" s="116"/>
      <c r="H134" s="116"/>
      <c r="I134" s="116"/>
    </row>
    <row r="135" spans="3:9" ht="101.1" customHeight="1" thickBot="1" x14ac:dyDescent="0.3">
      <c r="C135" s="114" t="str">
        <f>IF(ISERROR(
IF(DI!C136="","",DI!C136)),"",IF(DI!C136="","",DI!C136))</f>
        <v/>
      </c>
      <c r="D135" s="115"/>
      <c r="E135" s="116"/>
      <c r="F135" s="116"/>
      <c r="G135" s="116"/>
      <c r="H135" s="116"/>
      <c r="I135" s="116"/>
    </row>
    <row r="136" spans="3:9" ht="101.1" customHeight="1" thickBot="1" x14ac:dyDescent="0.3">
      <c r="C136" s="114" t="str">
        <f>IF(ISERROR(
IF(DI!C137="","",DI!C137)),"",IF(DI!C137="","",DI!C137))</f>
        <v/>
      </c>
      <c r="D136" s="115"/>
      <c r="E136" s="116"/>
      <c r="F136" s="116"/>
      <c r="G136" s="116"/>
      <c r="H136" s="116"/>
      <c r="I136" s="116"/>
    </row>
    <row r="137" spans="3:9" ht="101.1" customHeight="1" thickBot="1" x14ac:dyDescent="0.3">
      <c r="C137" s="114" t="str">
        <f>IF(ISERROR(
IF(DI!C138="","",DI!C138)),"",IF(DI!C138="","",DI!C138))</f>
        <v/>
      </c>
      <c r="D137" s="115"/>
      <c r="E137" s="116"/>
      <c r="F137" s="116"/>
      <c r="G137" s="116"/>
      <c r="H137" s="116"/>
      <c r="I137" s="116"/>
    </row>
    <row r="138" spans="3:9" ht="101.1" customHeight="1" thickBot="1" x14ac:dyDescent="0.3">
      <c r="C138" s="114" t="str">
        <f>IF(ISERROR(
IF(DI!C139="","",DI!C139)),"",IF(DI!C139="","",DI!C139))</f>
        <v/>
      </c>
      <c r="D138" s="115"/>
      <c r="E138" s="116"/>
      <c r="F138" s="116"/>
      <c r="G138" s="116"/>
      <c r="H138" s="116"/>
      <c r="I138" s="116"/>
    </row>
    <row r="139" spans="3:9" ht="101.1" customHeight="1" thickBot="1" x14ac:dyDescent="0.3">
      <c r="C139" s="114" t="str">
        <f>IF(ISERROR(
IF(DI!C140="","",DI!C140)),"",IF(DI!C140="","",DI!C140))</f>
        <v/>
      </c>
      <c r="D139" s="115"/>
      <c r="E139" s="116"/>
      <c r="F139" s="116"/>
      <c r="G139" s="116"/>
      <c r="H139" s="116"/>
      <c r="I139" s="116"/>
    </row>
    <row r="140" spans="3:9" ht="101.1" customHeight="1" thickBot="1" x14ac:dyDescent="0.3">
      <c r="C140" s="114" t="str">
        <f>IF(ISERROR(
IF(DI!C141="","",DI!C141)),"",IF(DI!C141="","",DI!C141))</f>
        <v/>
      </c>
      <c r="D140" s="115"/>
      <c r="E140" s="116"/>
      <c r="F140" s="116"/>
      <c r="G140" s="116"/>
      <c r="H140" s="116"/>
      <c r="I140" s="116"/>
    </row>
    <row r="141" spans="3:9" ht="101.1" customHeight="1" thickBot="1" x14ac:dyDescent="0.3">
      <c r="C141" s="114" t="str">
        <f>IF(ISERROR(
IF(DI!C142="","",DI!C142)),"",IF(DI!C142="","",DI!C142))</f>
        <v/>
      </c>
      <c r="D141" s="115"/>
      <c r="E141" s="116"/>
      <c r="F141" s="116"/>
      <c r="G141" s="116"/>
      <c r="H141" s="116"/>
      <c r="I141" s="116"/>
    </row>
    <row r="142" spans="3:9" ht="101.1" customHeight="1" thickBot="1" x14ac:dyDescent="0.3">
      <c r="C142" s="114" t="str">
        <f>IF(ISERROR(
IF(DI!C143="","",DI!C143)),"",IF(DI!C143="","",DI!C143))</f>
        <v/>
      </c>
      <c r="D142" s="115"/>
      <c r="E142" s="116"/>
      <c r="F142" s="116"/>
      <c r="G142" s="116"/>
      <c r="H142" s="116"/>
      <c r="I142" s="116"/>
    </row>
    <row r="143" spans="3:9" ht="101.1" customHeight="1" thickBot="1" x14ac:dyDescent="0.3">
      <c r="C143" s="114" t="str">
        <f>IF(ISERROR(
IF(DI!C144="","",DI!C144)),"",IF(DI!C144="","",DI!C144))</f>
        <v/>
      </c>
      <c r="D143" s="115"/>
      <c r="E143" s="116"/>
      <c r="F143" s="116"/>
      <c r="G143" s="116"/>
      <c r="H143" s="116"/>
      <c r="I143" s="116"/>
    </row>
    <row r="144" spans="3:9" ht="101.1" customHeight="1" thickBot="1" x14ac:dyDescent="0.3">
      <c r="C144" s="114" t="str">
        <f>IF(ISERROR(
IF(DI!C145="","",DI!C145)),"",IF(DI!C145="","",DI!C145))</f>
        <v/>
      </c>
      <c r="D144" s="115"/>
      <c r="E144" s="116"/>
      <c r="F144" s="116"/>
      <c r="G144" s="116"/>
      <c r="H144" s="116"/>
      <c r="I144" s="116"/>
    </row>
    <row r="145" spans="3:9" ht="101.1" customHeight="1" thickBot="1" x14ac:dyDescent="0.3">
      <c r="C145" s="114" t="str">
        <f>IF(ISERROR(
IF(DI!C146="","",DI!C146)),"",IF(DI!C146="","",DI!C146))</f>
        <v/>
      </c>
      <c r="D145" s="115"/>
      <c r="E145" s="116"/>
      <c r="F145" s="116"/>
      <c r="G145" s="116"/>
      <c r="H145" s="116"/>
      <c r="I145" s="116"/>
    </row>
    <row r="146" spans="3:9" ht="101.1" customHeight="1" thickBot="1" x14ac:dyDescent="0.3">
      <c r="C146" s="114" t="str">
        <f>IF(ISERROR(
IF(DI!C147="","",DI!C147)),"",IF(DI!C147="","",DI!C147))</f>
        <v/>
      </c>
      <c r="D146" s="115"/>
      <c r="E146" s="116"/>
      <c r="F146" s="116"/>
      <c r="G146" s="116"/>
      <c r="H146" s="116"/>
      <c r="I146" s="116"/>
    </row>
    <row r="147" spans="3:9" ht="101.1" customHeight="1" thickBot="1" x14ac:dyDescent="0.3">
      <c r="C147" s="114" t="str">
        <f>IF(ISERROR(
IF(DI!C148="","",DI!C148)),"",IF(DI!C148="","",DI!C148))</f>
        <v/>
      </c>
      <c r="D147" s="115"/>
      <c r="E147" s="116"/>
      <c r="F147" s="116"/>
      <c r="G147" s="116"/>
      <c r="H147" s="116"/>
      <c r="I147" s="116"/>
    </row>
    <row r="148" spans="3:9" ht="101.1" customHeight="1" thickBot="1" x14ac:dyDescent="0.3">
      <c r="C148" s="114" t="str">
        <f>IF(ISERROR(
IF(DI!C149="","",DI!C149)),"",IF(DI!C149="","",DI!C149))</f>
        <v/>
      </c>
      <c r="D148" s="115"/>
      <c r="E148" s="116"/>
      <c r="F148" s="116"/>
      <c r="G148" s="116"/>
      <c r="H148" s="116"/>
      <c r="I148" s="116"/>
    </row>
    <row r="149" spans="3:9" ht="101.1" customHeight="1" thickBot="1" x14ac:dyDescent="0.3">
      <c r="C149" s="114" t="str">
        <f>IF(ISERROR(
IF(DI!C150="","",DI!C150)),"",IF(DI!C150="","",DI!C150))</f>
        <v/>
      </c>
      <c r="D149" s="115"/>
      <c r="E149" s="116"/>
      <c r="F149" s="116"/>
      <c r="G149" s="116"/>
      <c r="H149" s="116"/>
      <c r="I149" s="116"/>
    </row>
    <row r="150" spans="3:9" ht="101.1" customHeight="1" thickBot="1" x14ac:dyDescent="0.3">
      <c r="C150" s="114" t="str">
        <f>IF(ISERROR(
IF(DI!C151="","",DI!C151)),"",IF(DI!C151="","",DI!C151))</f>
        <v/>
      </c>
      <c r="D150" s="115"/>
      <c r="E150" s="116"/>
      <c r="F150" s="116"/>
      <c r="G150" s="116"/>
      <c r="H150" s="116"/>
      <c r="I150" s="116"/>
    </row>
    <row r="151" spans="3:9" ht="101.1" customHeight="1" thickBot="1" x14ac:dyDescent="0.3">
      <c r="C151" s="114" t="str">
        <f>IF(ISERROR(
IF(DI!C152="","",DI!C152)),"",IF(DI!C152="","",DI!C152))</f>
        <v/>
      </c>
      <c r="D151" s="115"/>
      <c r="E151" s="116"/>
      <c r="F151" s="116"/>
      <c r="G151" s="116"/>
      <c r="H151" s="116"/>
      <c r="I151" s="116"/>
    </row>
    <row r="152" spans="3:9" ht="101.1" customHeight="1" thickBot="1" x14ac:dyDescent="0.3">
      <c r="C152" s="114" t="str">
        <f>IF(ISERROR(
IF(DI!C153="","",DI!C153)),"",IF(DI!C153="","",DI!C153))</f>
        <v/>
      </c>
      <c r="D152" s="115"/>
      <c r="E152" s="116"/>
      <c r="F152" s="116"/>
      <c r="G152" s="116"/>
      <c r="H152" s="116"/>
      <c r="I152" s="116"/>
    </row>
    <row r="153" spans="3:9" ht="101.1" customHeight="1" thickBot="1" x14ac:dyDescent="0.3">
      <c r="C153" s="114" t="str">
        <f>IF(ISERROR(
IF(DI!C154="","",DI!C154)),"",IF(DI!C154="","",DI!C154))</f>
        <v/>
      </c>
      <c r="D153" s="115"/>
      <c r="E153" s="116"/>
      <c r="F153" s="116"/>
      <c r="G153" s="116"/>
      <c r="H153" s="116"/>
      <c r="I153" s="116"/>
    </row>
    <row r="154" spans="3:9" ht="101.1" customHeight="1" thickBot="1" x14ac:dyDescent="0.3">
      <c r="C154" s="114" t="str">
        <f>IF(ISERROR(
IF(DI!C155="","",DI!C155)),"",IF(DI!C155="","",DI!C155))</f>
        <v/>
      </c>
      <c r="D154" s="115"/>
      <c r="E154" s="116"/>
      <c r="F154" s="116"/>
      <c r="G154" s="116"/>
      <c r="H154" s="116"/>
      <c r="I154" s="116"/>
    </row>
    <row r="155" spans="3:9" ht="101.1" customHeight="1" thickBot="1" x14ac:dyDescent="0.3">
      <c r="C155" s="114" t="str">
        <f>IF(ISERROR(
IF(DI!C156="","",DI!C156)),"",IF(DI!C156="","",DI!C156))</f>
        <v/>
      </c>
      <c r="D155" s="115"/>
      <c r="E155" s="116"/>
      <c r="F155" s="116"/>
      <c r="G155" s="116"/>
      <c r="H155" s="116"/>
      <c r="I155" s="116"/>
    </row>
    <row r="156" spans="3:9" ht="101.1" customHeight="1" thickBot="1" x14ac:dyDescent="0.3">
      <c r="C156" s="114" t="str">
        <f>IF(ISERROR(
IF(DI!C157="","",DI!C157)),"",IF(DI!C157="","",DI!C157))</f>
        <v/>
      </c>
      <c r="D156" s="115"/>
      <c r="E156" s="116"/>
      <c r="F156" s="116"/>
      <c r="G156" s="116"/>
      <c r="H156" s="116"/>
      <c r="I156" s="116"/>
    </row>
    <row r="157" spans="3:9" ht="101.1" customHeight="1" thickBot="1" x14ac:dyDescent="0.3">
      <c r="C157" s="114" t="str">
        <f>IF(ISERROR(
IF(DI!C158="","",DI!C158)),"",IF(DI!C158="","",DI!C158))</f>
        <v/>
      </c>
      <c r="D157" s="115"/>
      <c r="E157" s="116"/>
      <c r="F157" s="116"/>
      <c r="G157" s="116"/>
      <c r="H157" s="116"/>
      <c r="I157" s="116"/>
    </row>
    <row r="158" spans="3:9" ht="101.1" customHeight="1" thickBot="1" x14ac:dyDescent="0.3">
      <c r="C158" s="114" t="str">
        <f>IF(ISERROR(
IF(DI!C159="","",DI!C159)),"",IF(DI!C159="","",DI!C159))</f>
        <v/>
      </c>
      <c r="D158" s="115"/>
      <c r="E158" s="116"/>
      <c r="F158" s="116"/>
      <c r="G158" s="116"/>
      <c r="H158" s="116"/>
      <c r="I158" s="116"/>
    </row>
    <row r="159" spans="3:9" ht="101.1" customHeight="1" thickBot="1" x14ac:dyDescent="0.3">
      <c r="C159" s="114" t="str">
        <f>IF(ISERROR(
IF(DI!C160="","",DI!C160)),"",IF(DI!C160="","",DI!C160))</f>
        <v/>
      </c>
      <c r="D159" s="115"/>
      <c r="E159" s="116"/>
      <c r="F159" s="116"/>
      <c r="G159" s="116"/>
      <c r="H159" s="116"/>
      <c r="I159" s="116"/>
    </row>
    <row r="160" spans="3:9" ht="101.1" customHeight="1" thickBot="1" x14ac:dyDescent="0.3">
      <c r="C160" s="114" t="str">
        <f>IF(ISERROR(
IF(DI!C161="","",DI!C161)),"",IF(DI!C161="","",DI!C161))</f>
        <v/>
      </c>
      <c r="D160" s="115"/>
      <c r="E160" s="116"/>
      <c r="F160" s="116"/>
      <c r="G160" s="116"/>
      <c r="H160" s="116"/>
      <c r="I160" s="116"/>
    </row>
    <row r="161" spans="3:9" ht="101.1" customHeight="1" thickBot="1" x14ac:dyDescent="0.3">
      <c r="C161" s="114" t="str">
        <f>IF(ISERROR(
IF(DI!C162="","",DI!C162)),"",IF(DI!C162="","",DI!C162))</f>
        <v/>
      </c>
      <c r="D161" s="115"/>
      <c r="E161" s="116"/>
      <c r="F161" s="116"/>
      <c r="G161" s="116"/>
      <c r="H161" s="116"/>
      <c r="I161" s="116"/>
    </row>
    <row r="162" spans="3:9" ht="101.1" customHeight="1" thickBot="1" x14ac:dyDescent="0.3">
      <c r="C162" s="114" t="str">
        <f>IF(ISERROR(
IF(DI!C163="","",DI!C163)),"",IF(DI!C163="","",DI!C163))</f>
        <v/>
      </c>
      <c r="D162" s="115"/>
      <c r="E162" s="116"/>
      <c r="F162" s="116"/>
      <c r="G162" s="116"/>
      <c r="H162" s="116"/>
      <c r="I162" s="116"/>
    </row>
    <row r="163" spans="3:9" ht="101.1" customHeight="1" thickBot="1" x14ac:dyDescent="0.3">
      <c r="C163" s="114" t="str">
        <f>IF(ISERROR(
IF(DI!C164="","",DI!C164)),"",IF(DI!C164="","",DI!C164))</f>
        <v/>
      </c>
      <c r="D163" s="115"/>
      <c r="E163" s="116"/>
      <c r="F163" s="116"/>
      <c r="G163" s="116"/>
      <c r="H163" s="116"/>
      <c r="I163" s="116"/>
    </row>
    <row r="164" spans="3:9" ht="101.1" customHeight="1" thickBot="1" x14ac:dyDescent="0.3">
      <c r="C164" s="114" t="str">
        <f>IF(ISERROR(
IF(DI!C165="","",DI!C165)),"",IF(DI!C165="","",DI!C165))</f>
        <v/>
      </c>
      <c r="D164" s="115"/>
      <c r="E164" s="116"/>
      <c r="F164" s="116"/>
      <c r="G164" s="116"/>
      <c r="H164" s="116"/>
      <c r="I164" s="116"/>
    </row>
    <row r="165" spans="3:9" ht="101.1" customHeight="1" thickBot="1" x14ac:dyDescent="0.3">
      <c r="C165" s="114" t="str">
        <f>IF(ISERROR(
IF(DI!C166="","",DI!C166)),"",IF(DI!C166="","",DI!C166))</f>
        <v/>
      </c>
      <c r="D165" s="115"/>
      <c r="E165" s="116"/>
      <c r="F165" s="116"/>
      <c r="G165" s="116"/>
      <c r="H165" s="116"/>
      <c r="I165" s="116"/>
    </row>
    <row r="166" spans="3:9" ht="101.1" customHeight="1" thickBot="1" x14ac:dyDescent="0.3">
      <c r="C166" s="114" t="str">
        <f>IF(ISERROR(
IF(DI!C167="","",DI!C167)),"",IF(DI!C167="","",DI!C167))</f>
        <v/>
      </c>
      <c r="D166" s="115"/>
      <c r="E166" s="116"/>
      <c r="F166" s="116"/>
      <c r="G166" s="116"/>
      <c r="H166" s="116"/>
      <c r="I166" s="116"/>
    </row>
    <row r="167" spans="3:9" ht="101.1" customHeight="1" thickBot="1" x14ac:dyDescent="0.3">
      <c r="C167" s="114" t="str">
        <f>IF(ISERROR(
IF(DI!C168="","",DI!C168)),"",IF(DI!C168="","",DI!C168))</f>
        <v/>
      </c>
      <c r="D167" s="115"/>
      <c r="E167" s="116"/>
      <c r="F167" s="116"/>
      <c r="G167" s="116"/>
      <c r="H167" s="116"/>
      <c r="I167" s="116"/>
    </row>
    <row r="168" spans="3:9" ht="101.1" customHeight="1" thickBot="1" x14ac:dyDescent="0.3">
      <c r="C168" s="114" t="str">
        <f>IF(ISERROR(
IF(DI!C169="","",DI!C169)),"",IF(DI!C169="","",DI!C169))</f>
        <v/>
      </c>
      <c r="D168" s="115"/>
      <c r="E168" s="116"/>
      <c r="F168" s="116"/>
      <c r="G168" s="116"/>
      <c r="H168" s="116"/>
      <c r="I168" s="116"/>
    </row>
    <row r="169" spans="3:9" ht="101.1" customHeight="1" thickBot="1" x14ac:dyDescent="0.3">
      <c r="C169" s="114" t="str">
        <f>IF(ISERROR(
IF(DI!C170="","",DI!C170)),"",IF(DI!C170="","",DI!C170))</f>
        <v/>
      </c>
      <c r="D169" s="115"/>
      <c r="E169" s="116"/>
      <c r="F169" s="116"/>
      <c r="G169" s="116"/>
      <c r="H169" s="116"/>
      <c r="I169" s="116"/>
    </row>
    <row r="170" spans="3:9" ht="101.1" customHeight="1" thickBot="1" x14ac:dyDescent="0.3">
      <c r="C170" s="114" t="str">
        <f>IF(ISERROR(
IF(DI!C171="","",DI!C171)),"",IF(DI!C171="","",DI!C171))</f>
        <v/>
      </c>
      <c r="D170" s="115"/>
      <c r="E170" s="116"/>
      <c r="F170" s="116"/>
      <c r="G170" s="116"/>
      <c r="H170" s="116"/>
      <c r="I170" s="116"/>
    </row>
    <row r="171" spans="3:9" ht="101.1" customHeight="1" thickBot="1" x14ac:dyDescent="0.3">
      <c r="C171" s="114" t="str">
        <f>IF(ISERROR(
IF(DI!C172="","",DI!C172)),"",IF(DI!C172="","",DI!C172))</f>
        <v/>
      </c>
      <c r="D171" s="115"/>
      <c r="E171" s="116"/>
      <c r="F171" s="116"/>
      <c r="G171" s="116"/>
      <c r="H171" s="116"/>
      <c r="I171" s="116"/>
    </row>
    <row r="172" spans="3:9" ht="101.1" customHeight="1" thickBot="1" x14ac:dyDescent="0.3">
      <c r="C172" s="114" t="str">
        <f>IF(ISERROR(
IF(DI!C173="","",DI!C173)),"",IF(DI!C173="","",DI!C173))</f>
        <v/>
      </c>
      <c r="D172" s="115"/>
      <c r="E172" s="116"/>
      <c r="F172" s="116"/>
      <c r="G172" s="116"/>
      <c r="H172" s="116"/>
      <c r="I172" s="116"/>
    </row>
    <row r="173" spans="3:9" ht="101.1" customHeight="1" thickBot="1" x14ac:dyDescent="0.3">
      <c r="C173" s="114" t="str">
        <f>IF(ISERROR(
IF(DI!C174="","",DI!C174)),"",IF(DI!C174="","",DI!C174))</f>
        <v/>
      </c>
      <c r="D173" s="115"/>
      <c r="E173" s="116"/>
      <c r="F173" s="116"/>
      <c r="G173" s="116"/>
      <c r="H173" s="116"/>
      <c r="I173" s="116"/>
    </row>
    <row r="174" spans="3:9" ht="101.1" customHeight="1" thickBot="1" x14ac:dyDescent="0.3">
      <c r="C174" s="114" t="str">
        <f>IF(ISERROR(
IF(DI!C175="","",DI!C175)),"",IF(DI!C175="","",DI!C175))</f>
        <v/>
      </c>
      <c r="D174" s="115"/>
      <c r="E174" s="116"/>
      <c r="F174" s="116"/>
      <c r="G174" s="116"/>
      <c r="H174" s="116"/>
      <c r="I174" s="116"/>
    </row>
    <row r="175" spans="3:9" ht="101.1" customHeight="1" thickBot="1" x14ac:dyDescent="0.3">
      <c r="C175" s="114" t="str">
        <f>IF(ISERROR(
IF(DI!C176="","",DI!C176)),"",IF(DI!C176="","",DI!C176))</f>
        <v/>
      </c>
      <c r="D175" s="115"/>
      <c r="E175" s="116"/>
      <c r="F175" s="116"/>
      <c r="G175" s="116"/>
      <c r="H175" s="116"/>
      <c r="I175" s="116"/>
    </row>
    <row r="176" spans="3:9" ht="101.1" customHeight="1" thickBot="1" x14ac:dyDescent="0.3">
      <c r="C176" s="114" t="str">
        <f>IF(ISERROR(
IF(DI!C177="","",DI!C177)),"",IF(DI!C177="","",DI!C177))</f>
        <v/>
      </c>
      <c r="D176" s="115"/>
      <c r="E176" s="116"/>
      <c r="F176" s="116"/>
      <c r="G176" s="116"/>
      <c r="H176" s="116"/>
      <c r="I176" s="116"/>
    </row>
    <row r="177" spans="3:9" ht="101.1" customHeight="1" thickBot="1" x14ac:dyDescent="0.3">
      <c r="C177" s="114" t="str">
        <f>IF(ISERROR(
IF(DI!C178="","",DI!C178)),"",IF(DI!C178="","",DI!C178))</f>
        <v/>
      </c>
      <c r="D177" s="115"/>
      <c r="E177" s="116"/>
      <c r="F177" s="116"/>
      <c r="G177" s="116"/>
      <c r="H177" s="116"/>
      <c r="I177" s="116"/>
    </row>
    <row r="178" spans="3:9" ht="101.1" customHeight="1" thickBot="1" x14ac:dyDescent="0.3">
      <c r="C178" s="114" t="str">
        <f>IF(ISERROR(
IF(DI!C179="","",DI!C179)),"",IF(DI!C179="","",DI!C179))</f>
        <v/>
      </c>
      <c r="D178" s="115"/>
      <c r="E178" s="116"/>
      <c r="F178" s="116"/>
      <c r="G178" s="116"/>
      <c r="H178" s="116"/>
      <c r="I178" s="116"/>
    </row>
    <row r="179" spans="3:9" ht="101.1" customHeight="1" thickBot="1" x14ac:dyDescent="0.3">
      <c r="C179" s="114" t="str">
        <f>IF(ISERROR(
IF(DI!C180="","",DI!C180)),"",IF(DI!C180="","",DI!C180))</f>
        <v/>
      </c>
      <c r="D179" s="115"/>
      <c r="E179" s="116"/>
      <c r="F179" s="116"/>
      <c r="G179" s="116"/>
      <c r="H179" s="116"/>
      <c r="I179" s="116"/>
    </row>
    <row r="180" spans="3:9" ht="101.1" customHeight="1" thickBot="1" x14ac:dyDescent="0.3">
      <c r="C180" s="114" t="str">
        <f>IF(ISERROR(
IF(DI!C181="","",DI!C181)),"",IF(DI!C181="","",DI!C181))</f>
        <v/>
      </c>
      <c r="D180" s="115"/>
      <c r="E180" s="116"/>
      <c r="F180" s="116"/>
      <c r="G180" s="116"/>
      <c r="H180" s="116"/>
      <c r="I180" s="116"/>
    </row>
    <row r="181" spans="3:9" ht="101.1" customHeight="1" thickBot="1" x14ac:dyDescent="0.3">
      <c r="C181" s="114" t="str">
        <f>IF(ISERROR(
IF(DI!C182="","",DI!C182)),"",IF(DI!C182="","",DI!C182))</f>
        <v/>
      </c>
      <c r="D181" s="115"/>
      <c r="E181" s="116"/>
      <c r="F181" s="116"/>
      <c r="G181" s="116"/>
      <c r="H181" s="116"/>
      <c r="I181" s="116"/>
    </row>
    <row r="182" spans="3:9" ht="101.1" customHeight="1" thickBot="1" x14ac:dyDescent="0.3">
      <c r="C182" s="114" t="str">
        <f>IF(ISERROR(
IF(DI!C183="","",DI!C183)),"",IF(DI!C183="","",DI!C183))</f>
        <v/>
      </c>
      <c r="D182" s="115"/>
      <c r="E182" s="116"/>
      <c r="F182" s="116"/>
      <c r="G182" s="116"/>
      <c r="H182" s="116"/>
      <c r="I182" s="116"/>
    </row>
    <row r="183" spans="3:9" ht="101.1" customHeight="1" thickBot="1" x14ac:dyDescent="0.3">
      <c r="C183" s="114" t="str">
        <f>IF(ISERROR(
IF(DI!C184="","",DI!C184)),"",IF(DI!C184="","",DI!C184))</f>
        <v/>
      </c>
      <c r="D183" s="115"/>
      <c r="E183" s="116"/>
      <c r="F183" s="116"/>
      <c r="G183" s="116"/>
      <c r="H183" s="116"/>
      <c r="I183" s="116"/>
    </row>
    <row r="184" spans="3:9" ht="101.1" customHeight="1" thickBot="1" x14ac:dyDescent="0.3">
      <c r="C184" s="114" t="str">
        <f>IF(ISERROR(
IF(DI!C185="","",DI!C185)),"",IF(DI!C185="","",DI!C185))</f>
        <v/>
      </c>
      <c r="D184" s="115"/>
      <c r="E184" s="116"/>
      <c r="F184" s="116"/>
      <c r="G184" s="116"/>
      <c r="H184" s="116"/>
      <c r="I184" s="116"/>
    </row>
    <row r="185" spans="3:9" ht="101.1" customHeight="1" thickBot="1" x14ac:dyDescent="0.3">
      <c r="C185" s="114" t="str">
        <f>IF(ISERROR(
IF(DI!C186="","",DI!C186)),"",IF(DI!C186="","",DI!C186))</f>
        <v/>
      </c>
      <c r="D185" s="115"/>
      <c r="E185" s="116"/>
      <c r="F185" s="116"/>
      <c r="G185" s="116"/>
      <c r="H185" s="116"/>
      <c r="I185" s="116"/>
    </row>
    <row r="186" spans="3:9" ht="101.1" customHeight="1" thickBot="1" x14ac:dyDescent="0.3">
      <c r="C186" s="114" t="str">
        <f>IF(ISERROR(
IF(DI!C187="","",DI!C187)),"",IF(DI!C187="","",DI!C187))</f>
        <v/>
      </c>
      <c r="D186" s="115"/>
      <c r="E186" s="116"/>
      <c r="F186" s="116"/>
      <c r="G186" s="116"/>
      <c r="H186" s="116"/>
      <c r="I186" s="116"/>
    </row>
    <row r="187" spans="3:9" ht="101.1" customHeight="1" thickBot="1" x14ac:dyDescent="0.3">
      <c r="C187" s="114" t="str">
        <f>IF(ISERROR(
IF(DI!C188="","",DI!C188)),"",IF(DI!C188="","",DI!C188))</f>
        <v/>
      </c>
      <c r="D187" s="115"/>
      <c r="E187" s="116"/>
      <c r="F187" s="116"/>
      <c r="G187" s="116"/>
      <c r="H187" s="116"/>
      <c r="I187" s="116"/>
    </row>
    <row r="188" spans="3:9" ht="101.1" customHeight="1" thickBot="1" x14ac:dyDescent="0.3">
      <c r="C188" s="114" t="str">
        <f>IF(ISERROR(
IF(DI!C189="","",DI!C189)),"",IF(DI!C189="","",DI!C189))</f>
        <v/>
      </c>
      <c r="D188" s="115"/>
      <c r="E188" s="116"/>
      <c r="F188" s="116"/>
      <c r="G188" s="116"/>
      <c r="H188" s="116"/>
      <c r="I188" s="116"/>
    </row>
    <row r="189" spans="3:9" ht="101.1" customHeight="1" thickBot="1" x14ac:dyDescent="0.3">
      <c r="C189" s="114" t="str">
        <f>IF(ISERROR(
IF(DI!C190="","",DI!C190)),"",IF(DI!C190="","",DI!C190))</f>
        <v/>
      </c>
      <c r="D189" s="115"/>
      <c r="E189" s="116"/>
      <c r="F189" s="116"/>
      <c r="G189" s="116"/>
      <c r="H189" s="116"/>
      <c r="I189" s="116"/>
    </row>
    <row r="190" spans="3:9" ht="101.1" customHeight="1" thickBot="1" x14ac:dyDescent="0.3">
      <c r="C190" s="114" t="str">
        <f>IF(ISERROR(
IF(DI!C191="","",DI!C191)),"",IF(DI!C191="","",DI!C191))</f>
        <v/>
      </c>
      <c r="D190" s="115"/>
      <c r="E190" s="116"/>
      <c r="F190" s="116"/>
      <c r="G190" s="116"/>
      <c r="H190" s="116"/>
      <c r="I190" s="116"/>
    </row>
    <row r="191" spans="3:9" ht="101.1" customHeight="1" thickBot="1" x14ac:dyDescent="0.3">
      <c r="C191" s="114" t="str">
        <f>IF(ISERROR(
IF(DI!C192="","",DI!C192)),"",IF(DI!C192="","",DI!C192))</f>
        <v/>
      </c>
      <c r="D191" s="115"/>
      <c r="E191" s="116"/>
      <c r="F191" s="116"/>
      <c r="G191" s="116"/>
      <c r="H191" s="116"/>
      <c r="I191" s="116"/>
    </row>
    <row r="192" spans="3:9" ht="101.1" customHeight="1" thickBot="1" x14ac:dyDescent="0.3">
      <c r="C192" s="114" t="str">
        <f>IF(ISERROR(
IF(DI!C193="","",DI!C193)),"",IF(DI!C193="","",DI!C193))</f>
        <v/>
      </c>
      <c r="D192" s="115"/>
      <c r="E192" s="116"/>
      <c r="F192" s="116"/>
      <c r="G192" s="116"/>
      <c r="H192" s="116"/>
      <c r="I192" s="116"/>
    </row>
    <row r="193" spans="3:9" ht="101.1" customHeight="1" thickBot="1" x14ac:dyDescent="0.3">
      <c r="C193" s="114" t="str">
        <f>IF(ISERROR(
IF(DI!C194="","",DI!C194)),"",IF(DI!C194="","",DI!C194))</f>
        <v/>
      </c>
      <c r="D193" s="115"/>
      <c r="E193" s="116"/>
      <c r="F193" s="116"/>
      <c r="G193" s="116"/>
      <c r="H193" s="116"/>
      <c r="I193" s="116"/>
    </row>
    <row r="194" spans="3:9" ht="101.1" customHeight="1" thickBot="1" x14ac:dyDescent="0.3">
      <c r="C194" s="114" t="str">
        <f>IF(ISERROR(
IF(DI!C195="","",DI!C195)),"",IF(DI!C195="","",DI!C195))</f>
        <v/>
      </c>
      <c r="D194" s="115"/>
      <c r="E194" s="116"/>
      <c r="F194" s="116"/>
      <c r="G194" s="116"/>
      <c r="H194" s="116"/>
      <c r="I194" s="116"/>
    </row>
    <row r="195" spans="3:9" ht="101.1" customHeight="1" thickBot="1" x14ac:dyDescent="0.3">
      <c r="C195" s="114" t="str">
        <f>IF(ISERROR(
IF(DI!C196="","",DI!C196)),"",IF(DI!C196="","",DI!C196))</f>
        <v/>
      </c>
      <c r="D195" s="115"/>
      <c r="E195" s="116"/>
      <c r="F195" s="116"/>
      <c r="G195" s="116"/>
      <c r="H195" s="116"/>
      <c r="I195" s="116"/>
    </row>
    <row r="196" spans="3:9" ht="101.1" customHeight="1" thickBot="1" x14ac:dyDescent="0.3">
      <c r="C196" s="114" t="str">
        <f>IF(ISERROR(
IF(DI!C197="","",DI!C197)),"",IF(DI!C197="","",DI!C197))</f>
        <v/>
      </c>
      <c r="D196" s="115"/>
      <c r="E196" s="116"/>
      <c r="F196" s="116"/>
      <c r="G196" s="116"/>
      <c r="H196" s="116"/>
      <c r="I196" s="116"/>
    </row>
    <row r="197" spans="3:9" ht="101.1" customHeight="1" thickBot="1" x14ac:dyDescent="0.3">
      <c r="C197" s="114" t="str">
        <f>IF(ISERROR(
IF(DI!C198="","",DI!C198)),"",IF(DI!C198="","",DI!C198))</f>
        <v/>
      </c>
      <c r="D197" s="115"/>
      <c r="E197" s="116"/>
      <c r="F197" s="116"/>
      <c r="G197" s="116"/>
      <c r="H197" s="116"/>
      <c r="I197" s="116"/>
    </row>
    <row r="198" spans="3:9" ht="101.1" customHeight="1" thickBot="1" x14ac:dyDescent="0.3">
      <c r="C198" s="114" t="str">
        <f>IF(ISERROR(
IF(DI!C199="","",DI!C199)),"",IF(DI!C199="","",DI!C199))</f>
        <v/>
      </c>
      <c r="D198" s="115"/>
      <c r="E198" s="116"/>
      <c r="F198" s="116"/>
      <c r="G198" s="116"/>
      <c r="H198" s="116"/>
      <c r="I198" s="116"/>
    </row>
    <row r="199" spans="3:9" ht="101.1" customHeight="1" thickBot="1" x14ac:dyDescent="0.3">
      <c r="C199" s="114" t="str">
        <f>IF(ISERROR(
IF(DI!C200="","",DI!C200)),"",IF(DI!C200="","",DI!C200))</f>
        <v/>
      </c>
      <c r="D199" s="115"/>
      <c r="E199" s="116"/>
      <c r="F199" s="116"/>
      <c r="G199" s="116"/>
      <c r="H199" s="116"/>
      <c r="I199" s="116"/>
    </row>
    <row r="200" spans="3:9" ht="101.1" customHeight="1" thickBot="1" x14ac:dyDescent="0.3">
      <c r="C200" s="114" t="str">
        <f>IF(ISERROR(
IF(DI!C201="","",DI!C201)),"",IF(DI!C201="","",DI!C201))</f>
        <v/>
      </c>
      <c r="D200" s="115"/>
      <c r="E200" s="116"/>
      <c r="F200" s="116"/>
      <c r="G200" s="116"/>
      <c r="H200" s="116"/>
      <c r="I200" s="116"/>
    </row>
    <row r="201" spans="3:9" ht="101.1" customHeight="1" thickBot="1" x14ac:dyDescent="0.3">
      <c r="C201" s="114" t="str">
        <f>IF(ISERROR(
IF(DI!C202="","",DI!C202)),"",IF(DI!C202="","",DI!C202))</f>
        <v/>
      </c>
      <c r="D201" s="115"/>
      <c r="E201" s="116"/>
      <c r="F201" s="116"/>
      <c r="G201" s="116"/>
      <c r="H201" s="116"/>
      <c r="I201" s="116"/>
    </row>
    <row r="202" spans="3:9" ht="101.1" customHeight="1" thickBot="1" x14ac:dyDescent="0.3">
      <c r="C202" s="114" t="str">
        <f>IF(ISERROR(
IF(DI!C203="","",DI!C203)),"",IF(DI!C203="","",DI!C203))</f>
        <v/>
      </c>
      <c r="D202" s="115"/>
      <c r="E202" s="116"/>
      <c r="F202" s="116"/>
      <c r="G202" s="116"/>
      <c r="H202" s="116"/>
      <c r="I202" s="116"/>
    </row>
    <row r="203" spans="3:9" ht="101.1" customHeight="1" thickBot="1" x14ac:dyDescent="0.3">
      <c r="C203" s="114" t="str">
        <f>IF(ISERROR(
IF(DI!C204="","",DI!C204)),"",IF(DI!C204="","",DI!C204))</f>
        <v/>
      </c>
      <c r="D203" s="115"/>
      <c r="E203" s="116"/>
      <c r="F203" s="116"/>
      <c r="G203" s="116"/>
      <c r="H203" s="116"/>
      <c r="I203" s="116"/>
    </row>
    <row r="204" spans="3:9" ht="101.1" customHeight="1" thickBot="1" x14ac:dyDescent="0.3">
      <c r="C204" s="114" t="str">
        <f>IF(ISERROR(
IF(DI!C205="","",DI!C205)),"",IF(DI!C205="","",DI!C205))</f>
        <v/>
      </c>
      <c r="D204" s="115"/>
      <c r="E204" s="116"/>
      <c r="F204" s="116"/>
      <c r="G204" s="116"/>
      <c r="H204" s="116"/>
      <c r="I204" s="116"/>
    </row>
    <row r="205" spans="3:9" ht="101.1" customHeight="1" thickBot="1" x14ac:dyDescent="0.3">
      <c r="C205" s="114" t="str">
        <f>IF(ISERROR(
IF(DI!C206="","",DI!C206)),"",IF(DI!C206="","",DI!C206))</f>
        <v/>
      </c>
      <c r="D205" s="115"/>
      <c r="E205" s="116"/>
      <c r="F205" s="116"/>
      <c r="G205" s="116"/>
      <c r="H205" s="116"/>
      <c r="I205" s="116"/>
    </row>
    <row r="206" spans="3:9" ht="101.1" customHeight="1" thickBot="1" x14ac:dyDescent="0.3">
      <c r="C206" s="114" t="str">
        <f>IF(ISERROR(
IF(DI!C207="","",DI!C207)),"",IF(DI!C207="","",DI!C207))</f>
        <v/>
      </c>
      <c r="D206" s="115"/>
      <c r="E206" s="116"/>
      <c r="F206" s="116"/>
      <c r="G206" s="116"/>
      <c r="H206" s="116"/>
      <c r="I206" s="116"/>
    </row>
    <row r="207" spans="3:9" ht="101.1" customHeight="1" thickBot="1" x14ac:dyDescent="0.3">
      <c r="C207" s="114" t="str">
        <f>IF(ISERROR(
IF(DI!C208="","",DI!C208)),"",IF(DI!C208="","",DI!C208))</f>
        <v/>
      </c>
      <c r="D207" s="115"/>
      <c r="E207" s="116"/>
      <c r="F207" s="116"/>
      <c r="G207" s="116"/>
      <c r="H207" s="116"/>
      <c r="I207" s="116"/>
    </row>
  </sheetData>
  <sheetProtection password="9084" sheet="1" objects="1" scenarios="1" selectLockedCells="1"/>
  <conditionalFormatting sqref="C7:I207">
    <cfRule type="expression" dxfId="37" priority="48">
      <formula>$C7=""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AX101"/>
  <sheetViews>
    <sheetView showGridLines="0" zoomScaleNormal="100" workbookViewId="0">
      <selection activeCell="I12" sqref="I12"/>
    </sheetView>
  </sheetViews>
  <sheetFormatPr defaultRowHeight="15" zeroHeight="1" x14ac:dyDescent="0.25"/>
  <cols>
    <col min="1" max="2" width="1.7109375" style="83" customWidth="1"/>
    <col min="3" max="3" width="34.5703125" style="48" customWidth="1"/>
    <col min="4" max="4" width="5.42578125" style="48" customWidth="1"/>
    <col min="5" max="5" width="27.85546875" style="48" customWidth="1"/>
    <col min="6" max="50" width="9.140625" style="118"/>
    <col min="51" max="16384" width="9.140625" style="48"/>
  </cols>
  <sheetData>
    <row r="1" spans="1:50" s="44" customFormat="1" ht="30" customHeight="1" x14ac:dyDescent="0.25">
      <c r="A1" s="44" t="s">
        <v>102</v>
      </c>
    </row>
    <row r="2" spans="1:50" s="45" customFormat="1" ht="24.95" customHeight="1" x14ac:dyDescent="0.25"/>
    <row r="3" spans="1:50" s="46" customFormat="1" ht="20.100000000000001" customHeight="1" x14ac:dyDescent="0.25"/>
    <row r="4" spans="1:50" s="83" customFormat="1" ht="21.6" customHeight="1" x14ac:dyDescent="0.35">
      <c r="C4" s="90" t="s">
        <v>11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</row>
    <row r="5" spans="1:50" ht="14.1" customHeight="1" x14ac:dyDescent="0.25"/>
    <row r="6" spans="1:50" ht="30" customHeight="1" thickBot="1" x14ac:dyDescent="0.3">
      <c r="C6" s="91" t="s">
        <v>43</v>
      </c>
      <c r="D6" s="92"/>
      <c r="E6" s="92"/>
    </row>
    <row r="7" spans="1:50" ht="30" customHeight="1" thickBot="1" x14ac:dyDescent="0.3">
      <c r="C7" s="119" t="s">
        <v>44</v>
      </c>
      <c r="D7" s="120">
        <f>SUM(D8:D10)</f>
        <v>3</v>
      </c>
      <c r="E7" s="121" t="s">
        <v>48</v>
      </c>
    </row>
    <row r="8" spans="1:50" ht="30" customHeight="1" thickBot="1" x14ac:dyDescent="0.3">
      <c r="C8" s="119" t="s">
        <v>45</v>
      </c>
      <c r="D8" s="120">
        <f>IF(ISERROR(
COUNTIF(DI!$D$8:$D$208,"Operacional")),"",COUNTIF(DI!$D$8:$D$208,"Operacional"))</f>
        <v>0</v>
      </c>
      <c r="E8" s="121" t="s">
        <v>49</v>
      </c>
    </row>
    <row r="9" spans="1:50" ht="30" customHeight="1" thickBot="1" x14ac:dyDescent="0.3">
      <c r="C9" s="119" t="s">
        <v>46</v>
      </c>
      <c r="D9" s="120">
        <f>IF(ISERROR(
COUNTIF(DI!$D$8:$D$208,"Gerencial")),"",COUNTIF(DI!$D$8:$D$208,"Gerencial"))</f>
        <v>1</v>
      </c>
      <c r="E9" s="121" t="s">
        <v>50</v>
      </c>
    </row>
    <row r="10" spans="1:50" ht="30" customHeight="1" thickBot="1" x14ac:dyDescent="0.3">
      <c r="C10" s="119" t="s">
        <v>47</v>
      </c>
      <c r="D10" s="120">
        <f>IF(ISERROR(
COUNTIF(DI!$D$8:$D$208,"Diretoria")),"",COUNTIF(DI!$D$8:$D$208,"Diretoria"))</f>
        <v>2</v>
      </c>
      <c r="E10" s="121" t="s">
        <v>51</v>
      </c>
    </row>
    <row r="11" spans="1:50" ht="30" customHeight="1" thickBot="1" x14ac:dyDescent="0.3">
      <c r="C11" s="91" t="s">
        <v>23</v>
      </c>
      <c r="D11" s="92"/>
      <c r="E11" s="92"/>
    </row>
    <row r="12" spans="1:50" ht="30" customHeight="1" thickBot="1" x14ac:dyDescent="0.3">
      <c r="C12" s="119" t="s">
        <v>24</v>
      </c>
      <c r="D12" s="120">
        <f>IF(ISERROR(
COUNTIF(DI_FUNC!$E$8:$E$508,"CLT")),"",COUNTIF(DI_FUNC!$E$8:$E$508,"CLT"))</f>
        <v>1</v>
      </c>
      <c r="E12" s="122" t="str">
        <f>"( "&amp;ROUND(D12/SUM($D$12:$D$15)*100,0)&amp;"% )"</f>
        <v>( 33% )</v>
      </c>
    </row>
    <row r="13" spans="1:50" ht="30" customHeight="1" thickBot="1" x14ac:dyDescent="0.3">
      <c r="C13" s="119" t="s">
        <v>52</v>
      </c>
      <c r="D13" s="120">
        <f>IF(ISERROR(
COUNTIF(DI_FUNC!$E$8:$E$508,"Prestador de Serviços")),"",COUNTIF(DI_FUNC!$E$8:$E$508,"Prestador de Serviços"))</f>
        <v>1</v>
      </c>
      <c r="E13" s="122" t="str">
        <f>"( "&amp;ROUND(D13/SUM($D$12:$D$15)*100,0)&amp;"% )"</f>
        <v>( 33% )</v>
      </c>
    </row>
    <row r="14" spans="1:50" ht="30" customHeight="1" thickBot="1" x14ac:dyDescent="0.3">
      <c r="C14" s="119" t="s">
        <v>53</v>
      </c>
      <c r="D14" s="120">
        <f>IF(ISERROR(
COUNTIF(DI_FUNC!$E$8:$E$508,"Estágio")),"",COUNTIF(DI_FUNC!$E$8:$E$508,"Estágio"))</f>
        <v>1</v>
      </c>
      <c r="E14" s="122" t="str">
        <f>"( "&amp;ROUND(D14/SUM($D$12:$D$15)*100,0)&amp;"% )"</f>
        <v>( 33% )</v>
      </c>
    </row>
    <row r="15" spans="1:50" ht="30" customHeight="1" thickBot="1" x14ac:dyDescent="0.3">
      <c r="C15" s="119" t="s">
        <v>27</v>
      </c>
      <c r="D15" s="120">
        <f>IF(ISERROR(
COUNTIF(DI_FUNC!$E$8:$E$508,"Outro")),"",COUNTIF(DI_FUNC!$E$8:$E$508,"Outro"))</f>
        <v>0</v>
      </c>
      <c r="E15" s="122" t="str">
        <f>"( "&amp;ROUND(D15/SUM($D$12:$D$15)*100,0)&amp;"% )"</f>
        <v>( 0% )</v>
      </c>
    </row>
    <row r="16" spans="1:50" ht="30" customHeight="1" thickBot="1" x14ac:dyDescent="0.3">
      <c r="C16" s="91" t="s">
        <v>54</v>
      </c>
      <c r="D16" s="92"/>
      <c r="E16" s="92"/>
    </row>
    <row r="17" spans="3:5" ht="30" customHeight="1" thickBot="1" x14ac:dyDescent="0.3">
      <c r="C17" s="119" t="s">
        <v>45</v>
      </c>
      <c r="D17" s="123" t="str">
        <f>IF(ISERROR(
AVERAGEIF(DI!$D$8:$D$208,"Operacional",DI!$E$8:$E$208)),"",AVERAGEIF(DI!$D$8:$D$208,"Operacional",DI!$E$8:$E$208))</f>
        <v/>
      </c>
      <c r="E17" s="124"/>
    </row>
    <row r="18" spans="3:5" ht="30" customHeight="1" thickBot="1" x14ac:dyDescent="0.3">
      <c r="C18" s="119" t="s">
        <v>46</v>
      </c>
      <c r="D18" s="123">
        <f>IF(ISERROR(
AVERAGEIF(DI!$D$8:$D$208,"Gerencial",DI!$E$8:$E$208)),"",AVERAGEIF(DI!$D$8:$D$208,"Gerencial",DI!$E$8:$E$208))</f>
        <v>6100</v>
      </c>
      <c r="E18" s="124"/>
    </row>
    <row r="19" spans="3:5" ht="30" customHeight="1" thickBot="1" x14ac:dyDescent="0.3">
      <c r="C19" s="119" t="s">
        <v>47</v>
      </c>
      <c r="D19" s="123">
        <f>IF(ISERROR(
AVERAGEIF(DI!$D$8:$D$208,"Diretoria",DI!$E$8:$E$208)),"",AVERAGEIF(DI!$D$8:$D$208,"Diretoria",DI!$E$8:$E$208))</f>
        <v>9100</v>
      </c>
      <c r="E19" s="124"/>
    </row>
    <row r="20" spans="3:5" ht="30" customHeight="1" x14ac:dyDescent="0.25"/>
    <row r="21" spans="3:5" ht="30" customHeight="1" x14ac:dyDescent="0.25"/>
    <row r="22" spans="3:5" ht="30" customHeight="1" x14ac:dyDescent="0.25"/>
    <row r="23" spans="3:5" ht="30" customHeight="1" x14ac:dyDescent="0.25"/>
    <row r="24" spans="3:5" ht="30" customHeight="1" x14ac:dyDescent="0.25"/>
    <row r="25" spans="3:5" ht="30" customHeight="1" x14ac:dyDescent="0.25"/>
    <row r="26" spans="3:5" ht="30" customHeight="1" x14ac:dyDescent="0.25"/>
    <row r="27" spans="3:5" ht="30" customHeight="1" x14ac:dyDescent="0.25"/>
    <row r="28" spans="3:5" ht="30" customHeight="1" x14ac:dyDescent="0.25"/>
    <row r="29" spans="3:5" ht="30" customHeight="1" x14ac:dyDescent="0.25"/>
    <row r="30" spans="3:5" ht="30" customHeight="1" x14ac:dyDescent="0.25"/>
    <row r="31" spans="3:5" ht="30" customHeight="1" x14ac:dyDescent="0.25"/>
    <row r="32" spans="3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</sheetData>
  <sheetProtection password="9084" sheet="1" objects="1" scenarios="1" selectLockedCells="1"/>
  <mergeCells count="6">
    <mergeCell ref="D19:E19"/>
    <mergeCell ref="C6:E6"/>
    <mergeCell ref="C11:E11"/>
    <mergeCell ref="C16:E16"/>
    <mergeCell ref="D17:E17"/>
    <mergeCell ref="D18:E18"/>
  </mergeCells>
  <conditionalFormatting sqref="D18">
    <cfRule type="expression" dxfId="36" priority="2">
      <formula>$C18=""</formula>
    </cfRule>
  </conditionalFormatting>
  <conditionalFormatting sqref="D19">
    <cfRule type="expression" dxfId="35" priority="1">
      <formula>$C19=""</formula>
    </cfRule>
  </conditionalFormatting>
  <conditionalFormatting sqref="D7">
    <cfRule type="expression" dxfId="34" priority="29">
      <formula>$C7=""</formula>
    </cfRule>
  </conditionalFormatting>
  <conditionalFormatting sqref="E7">
    <cfRule type="expression" dxfId="33" priority="28">
      <formula>$C7=""</formula>
    </cfRule>
  </conditionalFormatting>
  <conditionalFormatting sqref="D8">
    <cfRule type="expression" dxfId="32" priority="27">
      <formula>$C8=""</formula>
    </cfRule>
  </conditionalFormatting>
  <conditionalFormatting sqref="E8">
    <cfRule type="expression" dxfId="31" priority="26">
      <formula>$C8=""</formula>
    </cfRule>
  </conditionalFormatting>
  <conditionalFormatting sqref="D9">
    <cfRule type="expression" dxfId="30" priority="25">
      <formula>$C9=""</formula>
    </cfRule>
  </conditionalFormatting>
  <conditionalFormatting sqref="E9">
    <cfRule type="expression" dxfId="29" priority="24">
      <formula>$C9=""</formula>
    </cfRule>
  </conditionalFormatting>
  <conditionalFormatting sqref="D10">
    <cfRule type="expression" dxfId="28" priority="23">
      <formula>$C10=""</formula>
    </cfRule>
  </conditionalFormatting>
  <conditionalFormatting sqref="E10">
    <cfRule type="expression" dxfId="27" priority="22">
      <formula>$C10=""</formula>
    </cfRule>
  </conditionalFormatting>
  <conditionalFormatting sqref="E12:E15">
    <cfRule type="expression" dxfId="26" priority="20">
      <formula>$C12=""</formula>
    </cfRule>
  </conditionalFormatting>
  <conditionalFormatting sqref="D17">
    <cfRule type="expression" dxfId="25" priority="7">
      <formula>$C17=""</formula>
    </cfRule>
  </conditionalFormatting>
  <conditionalFormatting sqref="E13:E15">
    <cfRule type="expression" dxfId="24" priority="9">
      <formula>$C13=""</formula>
    </cfRule>
  </conditionalFormatting>
  <conditionalFormatting sqref="D12">
    <cfRule type="expression" dxfId="23" priority="13">
      <formula>$C12=""</formula>
    </cfRule>
  </conditionalFormatting>
  <conditionalFormatting sqref="D13">
    <cfRule type="expression" dxfId="22" priority="12">
      <formula>$C13=""</formula>
    </cfRule>
  </conditionalFormatting>
  <conditionalFormatting sqref="D14">
    <cfRule type="expression" dxfId="21" priority="11">
      <formula>$C14=""</formula>
    </cfRule>
  </conditionalFormatting>
  <conditionalFormatting sqref="D15">
    <cfRule type="expression" dxfId="20" priority="10">
      <formula>$C15=""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Ini</vt:lpstr>
      <vt:lpstr>Duv</vt:lpstr>
      <vt:lpstr>Sug</vt:lpstr>
      <vt:lpstr>Sou</vt:lpstr>
      <vt:lpstr>DI</vt:lpstr>
      <vt:lpstr>DI_FUNC</vt:lpstr>
      <vt:lpstr>CC</vt:lpstr>
      <vt:lpstr>CC_OUTRAS</vt:lpstr>
      <vt:lpstr>RC</vt:lpstr>
      <vt:lpstr>RC_IND</vt:lpstr>
      <vt:lpstr>GRAF</vt:lpstr>
      <vt:lpstr>GRAF_IND</vt:lpstr>
      <vt:lpstr>Rel</vt:lpstr>
      <vt:lpstr>Das</vt:lpstr>
      <vt:lpstr>AUXILIAR</vt:lpstr>
      <vt:lpstr>Plan1</vt:lpstr>
      <vt:lpstr>Rel!Area_de_impressao</vt:lpstr>
    </vt:vector>
  </TitlesOfParts>
  <Company>Souza Sistemas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Plano de Cargos e Salários</dc:title>
  <dc:creator>Flavio Souza</dc:creator>
  <cp:lastModifiedBy>Flavio Dias de Souza</cp:lastModifiedBy>
  <cp:lastPrinted>2017-04-12T01:08:38Z</cp:lastPrinted>
  <dcterms:created xsi:type="dcterms:W3CDTF">2014-08-23T07:21:08Z</dcterms:created>
  <dcterms:modified xsi:type="dcterms:W3CDTF">2022-12-19T11:41:45Z</dcterms:modified>
  <cp:category>Gestão de Pessoas</cp:category>
</cp:coreProperties>
</file>